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9360" activeTab="6"/>
  </bookViews>
  <sheets>
    <sheet name="C-2" sheetId="1" r:id="rId1"/>
    <sheet name="C-1 M " sheetId="2" r:id="rId2"/>
    <sheet name="K-1 M" sheetId="3" r:id="rId3"/>
    <sheet name="C-1K " sheetId="4" r:id="rId4"/>
    <sheet name="K-1K" sheetId="5" r:id="rId5"/>
    <sheet name="drużyna" sheetId="6" state="hidden" r:id="rId6"/>
    <sheet name="p.druż" sheetId="7" r:id="rId7"/>
  </sheets>
  <definedNames/>
  <calcPr fullCalcOnLoad="1"/>
</workbook>
</file>

<file path=xl/sharedStrings.xml><?xml version="1.0" encoding="utf-8"?>
<sst xmlns="http://schemas.openxmlformats.org/spreadsheetml/2006/main" count="357" uniqueCount="148">
  <si>
    <t>Lp.</t>
  </si>
  <si>
    <t>Nazwisko</t>
  </si>
  <si>
    <t>Jakub</t>
  </si>
  <si>
    <t>Imię</t>
  </si>
  <si>
    <t>Nazwisko i imię</t>
  </si>
  <si>
    <t xml:space="preserve">Suma </t>
  </si>
  <si>
    <t>Puchar Kwisy</t>
  </si>
  <si>
    <t>Puchar Pienin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</si>
  <si>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</si>
  <si>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</si>
  <si>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</si>
  <si>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</si>
  <si>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</si>
  <si>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</si>
  <si>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</si>
  <si>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</si>
  <si>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MŁODZIKÓW</t>
  </si>
  <si>
    <t>KONKURENCJA K-1 MŁODZIKÓW</t>
  </si>
  <si>
    <t>KONKURENCJA K-1 MŁODZICZEK</t>
  </si>
  <si>
    <t>LIGA MŁODZIKÓW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</si>
  <si>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</si>
  <si>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</si>
  <si>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</si>
  <si>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</si>
  <si>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</si>
  <si>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</si>
  <si>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</si>
  <si>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KONKURENCJA C-1 MŁODZICZEK</t>
  </si>
  <si>
    <t>KS Start Nowy Sącz</t>
  </si>
  <si>
    <t>Drużynowo:</t>
  </si>
  <si>
    <t>KKK Kraków</t>
  </si>
  <si>
    <t>Punktacja drużynowa</t>
  </si>
  <si>
    <t xml:space="preserve">Puchar Burmistrza Miasta          i Gminy Szczawnica </t>
  </si>
  <si>
    <t>SEZON 2015</t>
  </si>
  <si>
    <t>Piprek</t>
  </si>
  <si>
    <t>Jan</t>
  </si>
  <si>
    <t>Igor</t>
  </si>
  <si>
    <t>Wiktor</t>
  </si>
  <si>
    <t>Kraków Kwalifikacje Juniorów 2015 r.</t>
  </si>
  <si>
    <t xml:space="preserve">Puchar Burmistrza Miasta i Gminy Szczawnica </t>
  </si>
  <si>
    <t>Puchar Prezydenta Krakowa</t>
  </si>
  <si>
    <t>Puchar Olgi Małkowskiej</t>
  </si>
  <si>
    <t>Memoriał Roberta Korzeniewskiego.</t>
  </si>
  <si>
    <t>KONKURENCJA C-2 MIXT</t>
  </si>
  <si>
    <t>Puczel</t>
  </si>
  <si>
    <t>Korzonek</t>
  </si>
  <si>
    <t>Karolina</t>
  </si>
  <si>
    <t>Bąkiewicz</t>
  </si>
  <si>
    <t>Pauli</t>
  </si>
  <si>
    <t>Emil</t>
  </si>
  <si>
    <t>Kościukiewicz</t>
  </si>
  <si>
    <t>Kulczycki</t>
  </si>
  <si>
    <t>Marek</t>
  </si>
  <si>
    <t>Biernat</t>
  </si>
  <si>
    <t>Piotr</t>
  </si>
  <si>
    <t>Marcin</t>
  </si>
  <si>
    <t>Danek</t>
  </si>
  <si>
    <t>Hanna</t>
  </si>
  <si>
    <t>Zuzanna</t>
  </si>
  <si>
    <t>SEZON 2019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</si>
  <si>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</si>
  <si>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</si>
  <si>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</si>
  <si>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</si>
  <si>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</si>
  <si>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>Kirkowska Julia</t>
  </si>
  <si>
    <t>Cieślak Oliwier</t>
  </si>
  <si>
    <t>Labiszak Aleksandra</t>
  </si>
  <si>
    <t>Kaczmarzyk Grzegorz</t>
  </si>
  <si>
    <t>Leśniak</t>
  </si>
  <si>
    <t>Marcel</t>
  </si>
  <si>
    <t>KS "Start" Nowy Sącz</t>
  </si>
  <si>
    <t>Jochym</t>
  </si>
  <si>
    <t>Konrad</t>
  </si>
  <si>
    <t>Danielik</t>
  </si>
  <si>
    <t>Jeremii</t>
  </si>
  <si>
    <t>Mazurek</t>
  </si>
  <si>
    <t>Hubert</t>
  </si>
  <si>
    <t>Baster</t>
  </si>
  <si>
    <t>Dawid</t>
  </si>
  <si>
    <t>Gapys</t>
  </si>
  <si>
    <t>Maciej</t>
  </si>
  <si>
    <t>Piprek Zuzanna</t>
  </si>
  <si>
    <t>KS"Start" Nowy Sącz</t>
  </si>
  <si>
    <t>Bednarczyk Martyna</t>
  </si>
  <si>
    <t>Słabiak Tymoteusz</t>
  </si>
  <si>
    <t>KS"Pieniny" Szczawnica</t>
  </si>
  <si>
    <t>Maciąga Oliwier</t>
  </si>
  <si>
    <t>Maciąga Sandra</t>
  </si>
  <si>
    <t>Dusik Aleksandra</t>
  </si>
  <si>
    <t>Dusik</t>
  </si>
  <si>
    <t>Rębiasz</t>
  </si>
  <si>
    <t>Dusik Krzysztof</t>
  </si>
  <si>
    <t>Pauli Emil</t>
  </si>
  <si>
    <t>Nowakowska Oliwia</t>
  </si>
  <si>
    <t>Wickiel Stanisław</t>
  </si>
  <si>
    <t>Iwaniec Patrycja</t>
  </si>
  <si>
    <t>Puczel Igor</t>
  </si>
  <si>
    <t>Kulig Łucja</t>
  </si>
  <si>
    <t>Kulczycki Konrad</t>
  </si>
  <si>
    <t>AZS AWF/KKK Kraków</t>
  </si>
  <si>
    <t>Janczy Oktawian</t>
  </si>
  <si>
    <t>Sproch Judyta</t>
  </si>
  <si>
    <t>UKS "Spływ" Sromowce Wyżne</t>
  </si>
  <si>
    <t>Hanna Danek</t>
  </si>
  <si>
    <t>Biernat Piotr</t>
  </si>
  <si>
    <t>Leśniak Marcel</t>
  </si>
  <si>
    <t>Grzyb Katarzyna</t>
  </si>
  <si>
    <t>Korzonek Jakub</t>
  </si>
  <si>
    <t>Rębiasz Martyna</t>
  </si>
  <si>
    <t>Bednarczyk</t>
  </si>
  <si>
    <t>Martyna</t>
  </si>
  <si>
    <t xml:space="preserve">Smolarek </t>
  </si>
  <si>
    <t>Klaudia</t>
  </si>
  <si>
    <t>Kirkowska</t>
  </si>
  <si>
    <t>Julia</t>
  </si>
  <si>
    <t>Aleksandra</t>
  </si>
  <si>
    <t>Maciąga</t>
  </si>
  <si>
    <t>Sandra</t>
  </si>
  <si>
    <t>Kowalska</t>
  </si>
  <si>
    <t xml:space="preserve">Kościukiewicz </t>
  </si>
  <si>
    <t>Wickel</t>
  </si>
  <si>
    <t>Stanisław</t>
  </si>
  <si>
    <t>Janczy</t>
  </si>
  <si>
    <t>Oktawian</t>
  </si>
  <si>
    <t>UKS Spływ Sromowce Wyżne</t>
  </si>
  <si>
    <t>Oliwier</t>
  </si>
  <si>
    <t>Cieślak</t>
  </si>
  <si>
    <t>Gabriel</t>
  </si>
  <si>
    <t xml:space="preserve">Dziura </t>
  </si>
  <si>
    <t>Damian</t>
  </si>
  <si>
    <t>Kaczmarzyk</t>
  </si>
  <si>
    <t>Grzegorz</t>
  </si>
  <si>
    <t>Książek</t>
  </si>
  <si>
    <t>Krzysztof</t>
  </si>
  <si>
    <t>Sproch</t>
  </si>
  <si>
    <t>Judyta</t>
  </si>
  <si>
    <t>Oliwer</t>
  </si>
  <si>
    <t>Sowiźrał</t>
  </si>
  <si>
    <t>Szymon</t>
  </si>
  <si>
    <t>Ludwikowski</t>
  </si>
  <si>
    <t>Tomasz</t>
  </si>
  <si>
    <t>Nowakowska</t>
  </si>
  <si>
    <t>Oliwia</t>
  </si>
  <si>
    <t xml:space="preserve">Baum </t>
  </si>
  <si>
    <t>Szczepaniak</t>
  </si>
  <si>
    <t>Jabłoński</t>
  </si>
  <si>
    <t>Joachim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</si>
</sst>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Czcionka tekstu podstawowego"/>
      <family val="0"/>
    </font>
    <font>
      <sz val="12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zcionka tekstu podstawowego"/>
      <family val="0"/>
    </font>
    <font>
      <b/>
      <i/>
      <sz val="12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" fontId="9" fillId="0" borderId="16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9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1" fontId="10" fillId="0" borderId="30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7" fillId="0" borderId="31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17" fillId="0" borderId="14" xfId="0" applyFont="1" applyFill="1" applyBorder="1" applyAlignment="1">
      <alignment/>
    </xf>
    <xf numFmtId="1" fontId="49" fillId="0" borderId="0" xfId="0" applyNumberFormat="1" applyFont="1" applyAlignment="1">
      <alignment/>
    </xf>
    <xf numFmtId="0" fontId="17" fillId="0" borderId="15" xfId="0" applyFont="1" applyBorder="1" applyAlignment="1">
      <alignment/>
    </xf>
    <xf numFmtId="1" fontId="10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16" fillId="0" borderId="14" xfId="0" applyFont="1" applyFill="1" applyBorder="1" applyAlignment="1">
      <alignment/>
    </xf>
    <xf numFmtId="1" fontId="9" fillId="0" borderId="32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" fontId="9" fillId="0" borderId="33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1" fontId="9" fillId="0" borderId="29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68" fontId="0" fillId="0" borderId="0" xfId="0" applyNumberFormat="1" applyAlignment="1">
      <alignment/>
    </xf>
    <xf numFmtId="0" fontId="15" fillId="0" borderId="2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16" xfId="0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29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26" xfId="0" applyFont="1" applyBorder="1" applyAlignment="1">
      <alignment/>
    </xf>
    <xf numFmtId="1" fontId="10" fillId="0" borderId="3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38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4" xfId="0" applyFont="1" applyBorder="1" applyAlignment="1">
      <alignment/>
    </xf>
    <xf numFmtId="0" fontId="34" fillId="0" borderId="14" xfId="0" applyFont="1" applyBorder="1" applyAlignment="1">
      <alignment/>
    </xf>
    <xf numFmtId="1" fontId="10" fillId="0" borderId="39" xfId="0" applyNumberFormat="1" applyFont="1" applyBorder="1" applyAlignment="1">
      <alignment/>
    </xf>
    <xf numFmtId="1" fontId="10" fillId="0" borderId="40" xfId="0" applyNumberFormat="1" applyFont="1" applyBorder="1" applyAlignment="1">
      <alignment/>
    </xf>
    <xf numFmtId="1" fontId="35" fillId="0" borderId="30" xfId="0" applyNumberFormat="1" applyFont="1" applyBorder="1" applyAlignment="1">
      <alignment/>
    </xf>
    <xf numFmtId="1" fontId="10" fillId="0" borderId="26" xfId="0" applyNumberFormat="1" applyFont="1" applyBorder="1" applyAlignment="1">
      <alignment/>
    </xf>
    <xf numFmtId="1" fontId="35" fillId="0" borderId="16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8" fillId="0" borderId="40" xfId="0" applyFont="1" applyBorder="1" applyAlignment="1">
      <alignment/>
    </xf>
    <xf numFmtId="1" fontId="10" fillId="0" borderId="30" xfId="0" applyNumberFormat="1" applyFont="1" applyBorder="1" applyAlignment="1">
      <alignment wrapText="1"/>
    </xf>
    <xf numFmtId="0" fontId="18" fillId="0" borderId="34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2">
      <selection activeCell="T12" sqref="T12"/>
    </sheetView>
  </sheetViews>
  <sheetFormatPr defaultColWidth="8.796875" defaultRowHeight="14.25"/>
  <cols>
    <col min="1" max="1" width="3.3984375" style="0" bestFit="1" customWidth="1"/>
    <col min="2" max="2" width="19" style="0" bestFit="1" customWidth="1"/>
    <col min="3" max="3" width="20.5" style="0" bestFit="1" customWidth="1"/>
    <col min="4" max="4" width="20.59765625" style="0" bestFit="1" customWidth="1"/>
    <col min="5" max="5" width="8.59765625" style="0" bestFit="1" customWidth="1"/>
    <col min="6" max="6" width="11.8984375" style="0" customWidth="1"/>
    <col min="7" max="7" width="9.59765625" style="0" bestFit="1" customWidth="1"/>
    <col min="8" max="8" width="14.09765625" style="0" customWidth="1"/>
    <col min="9" max="9" width="9.59765625" style="0" customWidth="1"/>
    <col min="10" max="10" width="5.59765625" style="0" bestFit="1" customWidth="1"/>
    <col min="11" max="11" width="6.19921875" style="0" bestFit="1" customWidth="1"/>
    <col min="12" max="12" width="1.8984375" style="0" bestFit="1" customWidth="1"/>
    <col min="13" max="14" width="2.8984375" style="0" bestFit="1" customWidth="1"/>
    <col min="15" max="15" width="2.8984375" style="0" customWidth="1"/>
    <col min="16" max="16" width="3.3984375" style="0" customWidth="1"/>
    <col min="17" max="19" width="2.8984375" style="0" customWidth="1"/>
    <col min="20" max="20" width="2.8984375" style="0" bestFit="1" customWidth="1"/>
    <col min="21" max="21" width="9" style="0" customWidth="1"/>
  </cols>
  <sheetData>
    <row r="2" spans="1:11" ht="1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4.25">
      <c r="A3" s="98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4.2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 thickBot="1">
      <c r="A5" s="10"/>
      <c r="B5" s="10"/>
      <c r="C5" s="10"/>
      <c r="D5" s="10"/>
      <c r="E5" s="10"/>
      <c r="F5" s="10"/>
      <c r="G5" s="10"/>
      <c r="H5" s="75"/>
      <c r="I5" s="10"/>
      <c r="J5" s="70"/>
      <c r="K5" s="10"/>
    </row>
    <row r="6" spans="1:11" ht="45.75" thickBot="1">
      <c r="A6" s="93" t="s">
        <v>0</v>
      </c>
      <c r="B6" s="93" t="s">
        <v>4</v>
      </c>
      <c r="C6" s="95" t="s">
        <v>4</v>
      </c>
      <c r="D6" s="95" t="s">
        <v>20</v>
      </c>
      <c r="E6" s="12" t="s">
        <v>40</v>
      </c>
      <c r="F6" s="14" t="s">
        <v>39</v>
      </c>
      <c r="G6" s="12" t="s">
        <v>41</v>
      </c>
      <c r="H6" s="12" t="s">
        <v>42</v>
      </c>
      <c r="I6" s="73" t="s">
        <v>10</v>
      </c>
      <c r="J6" s="14" t="s">
        <v>7</v>
      </c>
      <c r="K6" s="99" t="s">
        <v>5</v>
      </c>
    </row>
    <row r="7" spans="1:11" ht="15.75" customHeight="1" thickBot="1">
      <c r="A7" s="94"/>
      <c r="B7" s="94"/>
      <c r="C7" s="96"/>
      <c r="D7" s="101"/>
      <c r="E7" s="15" t="s">
        <v>60</v>
      </c>
      <c r="F7" s="15" t="s">
        <v>61</v>
      </c>
      <c r="G7" s="16" t="s">
        <v>62</v>
      </c>
      <c r="H7" s="18" t="s">
        <v>63</v>
      </c>
      <c r="I7" s="18" t="s">
        <v>64</v>
      </c>
      <c r="J7" s="19" t="s">
        <v>13</v>
      </c>
      <c r="K7" s="100"/>
    </row>
    <row r="8" spans="1:20" ht="14.25">
      <c r="A8" s="80">
        <v>1</v>
      </c>
      <c r="B8" s="115" t="s">
        <v>82</v>
      </c>
      <c r="C8" s="116" t="s">
        <v>106</v>
      </c>
      <c r="D8" s="119" t="s">
        <v>83</v>
      </c>
      <c r="E8" s="58">
        <v>0</v>
      </c>
      <c r="F8" s="86">
        <v>20</v>
      </c>
      <c r="G8" s="58">
        <v>16</v>
      </c>
      <c r="H8" s="58">
        <v>20</v>
      </c>
      <c r="I8" s="58">
        <v>20</v>
      </c>
      <c r="J8" s="86">
        <v>10</v>
      </c>
      <c r="K8" s="87">
        <f>SUM(E8:J8)</f>
        <v>86</v>
      </c>
      <c r="L8" s="43">
        <f>E8</f>
        <v>0</v>
      </c>
      <c r="M8">
        <v>20</v>
      </c>
      <c r="N8">
        <v>20</v>
      </c>
      <c r="O8">
        <v>36</v>
      </c>
      <c r="P8" s="43">
        <v>15</v>
      </c>
      <c r="Q8" s="43">
        <v>28</v>
      </c>
      <c r="R8" s="43">
        <f>H8+H11</f>
        <v>20</v>
      </c>
      <c r="S8" s="43">
        <v>36</v>
      </c>
      <c r="T8" s="43">
        <v>40</v>
      </c>
    </row>
    <row r="9" spans="1:17" ht="14.25">
      <c r="A9" s="51">
        <v>2</v>
      </c>
      <c r="B9" s="83" t="s">
        <v>104</v>
      </c>
      <c r="C9" s="84" t="s">
        <v>105</v>
      </c>
      <c r="D9" s="89" t="s">
        <v>83</v>
      </c>
      <c r="E9" s="58">
        <v>0</v>
      </c>
      <c r="F9" s="86">
        <v>0</v>
      </c>
      <c r="G9" s="58">
        <v>13</v>
      </c>
      <c r="H9" s="58">
        <v>16</v>
      </c>
      <c r="I9" s="58">
        <v>16</v>
      </c>
      <c r="J9" s="86">
        <v>30</v>
      </c>
      <c r="K9" s="58">
        <f>SUM(E9:J9)</f>
        <v>75</v>
      </c>
      <c r="M9">
        <v>16</v>
      </c>
      <c r="N9">
        <v>16</v>
      </c>
      <c r="O9" s="43"/>
      <c r="P9" s="43">
        <v>20</v>
      </c>
      <c r="Q9" s="43">
        <v>31</v>
      </c>
    </row>
    <row r="10" spans="1:20" ht="14.25">
      <c r="A10" s="51">
        <v>3</v>
      </c>
      <c r="B10" s="83" t="s">
        <v>84</v>
      </c>
      <c r="C10" s="84" t="s">
        <v>85</v>
      </c>
      <c r="D10" s="89" t="s">
        <v>86</v>
      </c>
      <c r="E10" s="58">
        <v>0</v>
      </c>
      <c r="F10" s="86">
        <v>16</v>
      </c>
      <c r="G10" s="58">
        <v>10</v>
      </c>
      <c r="H10" s="58">
        <v>13</v>
      </c>
      <c r="I10" s="58">
        <v>13</v>
      </c>
      <c r="J10" s="86">
        <v>20</v>
      </c>
      <c r="K10" s="58">
        <f>SUM(E10:J10)</f>
        <v>72</v>
      </c>
      <c r="M10" s="43">
        <f>F10+F12</f>
        <v>17</v>
      </c>
      <c r="N10" s="43">
        <f>G10+G12</f>
        <v>10</v>
      </c>
      <c r="P10" s="43">
        <v>39</v>
      </c>
      <c r="Q10" s="43">
        <v>15</v>
      </c>
      <c r="R10">
        <v>13</v>
      </c>
      <c r="T10">
        <v>20</v>
      </c>
    </row>
    <row r="11" spans="1:20" ht="14.25">
      <c r="A11" s="8">
        <v>4</v>
      </c>
      <c r="B11" s="2" t="s">
        <v>65</v>
      </c>
      <c r="C11" s="7" t="s">
        <v>66</v>
      </c>
      <c r="D11" s="30" t="s">
        <v>22</v>
      </c>
      <c r="E11" s="20">
        <v>20</v>
      </c>
      <c r="F11" s="22">
        <v>4</v>
      </c>
      <c r="G11" s="20">
        <v>20</v>
      </c>
      <c r="H11" s="20">
        <v>0</v>
      </c>
      <c r="I11" s="20">
        <v>0</v>
      </c>
      <c r="J11" s="22">
        <v>13</v>
      </c>
      <c r="K11" s="20">
        <f>SUM(E11:J11)</f>
        <v>57</v>
      </c>
      <c r="M11" s="43">
        <f>F11</f>
        <v>4</v>
      </c>
      <c r="N11">
        <v>8</v>
      </c>
      <c r="T11" s="43">
        <f>+'C-1 M '!T10+'C-1K '!S8+'K-1K'!T11</f>
        <v>51</v>
      </c>
    </row>
    <row r="12" spans="1:11" ht="14.25">
      <c r="A12" s="8">
        <v>5</v>
      </c>
      <c r="B12" s="2" t="s">
        <v>67</v>
      </c>
      <c r="C12" s="7" t="s">
        <v>68</v>
      </c>
      <c r="D12" s="30" t="s">
        <v>22</v>
      </c>
      <c r="E12" s="20">
        <v>16</v>
      </c>
      <c r="F12" s="22">
        <v>1</v>
      </c>
      <c r="G12" s="20">
        <v>0</v>
      </c>
      <c r="H12" s="20">
        <v>0</v>
      </c>
      <c r="I12" s="20">
        <v>0</v>
      </c>
      <c r="J12" s="22"/>
      <c r="K12" s="20">
        <f>SUM(E12:J12)</f>
        <v>17</v>
      </c>
    </row>
    <row r="13" spans="1:11" ht="14.25">
      <c r="A13" s="8">
        <v>6</v>
      </c>
      <c r="B13" s="2" t="s">
        <v>94</v>
      </c>
      <c r="C13" s="7" t="s">
        <v>97</v>
      </c>
      <c r="D13" s="30" t="s">
        <v>22</v>
      </c>
      <c r="E13" s="20">
        <v>0</v>
      </c>
      <c r="F13" s="22">
        <v>0</v>
      </c>
      <c r="G13" s="20">
        <v>0</v>
      </c>
      <c r="H13" s="20">
        <v>0</v>
      </c>
      <c r="I13" s="20">
        <v>0</v>
      </c>
      <c r="J13" s="22">
        <v>17</v>
      </c>
      <c r="K13" s="20">
        <f>SUM(E13:J13)</f>
        <v>17</v>
      </c>
    </row>
    <row r="14" spans="1:11" ht="14.25">
      <c r="A14" s="8">
        <v>7</v>
      </c>
      <c r="B14" s="2" t="s">
        <v>88</v>
      </c>
      <c r="C14" s="7" t="s">
        <v>87</v>
      </c>
      <c r="D14" s="30" t="s">
        <v>86</v>
      </c>
      <c r="E14" s="20">
        <v>0</v>
      </c>
      <c r="F14" s="22">
        <v>13</v>
      </c>
      <c r="G14" s="20">
        <v>2</v>
      </c>
      <c r="H14" s="20">
        <v>0</v>
      </c>
      <c r="I14" s="20">
        <v>0</v>
      </c>
      <c r="J14" s="22"/>
      <c r="K14" s="20">
        <f>SUM(E14:J14)</f>
        <v>15</v>
      </c>
    </row>
    <row r="15" spans="1:17" ht="14.25">
      <c r="A15" s="8">
        <v>8</v>
      </c>
      <c r="B15" s="2" t="s">
        <v>89</v>
      </c>
      <c r="C15" s="7" t="s">
        <v>92</v>
      </c>
      <c r="D15" s="30" t="s">
        <v>86</v>
      </c>
      <c r="E15" s="20">
        <v>0</v>
      </c>
      <c r="F15" s="22">
        <v>10</v>
      </c>
      <c r="G15" s="20">
        <v>3</v>
      </c>
      <c r="H15" s="20">
        <v>0</v>
      </c>
      <c r="I15" s="20">
        <v>0</v>
      </c>
      <c r="J15" s="22"/>
      <c r="K15" s="20">
        <f>SUM(E15:J15)</f>
        <v>13</v>
      </c>
      <c r="P15" s="81">
        <v>9</v>
      </c>
      <c r="Q15" s="43">
        <v>10</v>
      </c>
    </row>
    <row r="16" spans="1:11" ht="14.25">
      <c r="A16" s="8">
        <v>9</v>
      </c>
      <c r="B16" s="2" t="s">
        <v>109</v>
      </c>
      <c r="C16" s="7" t="s">
        <v>93</v>
      </c>
      <c r="D16" s="30" t="s">
        <v>21</v>
      </c>
      <c r="E16" s="20">
        <v>0</v>
      </c>
      <c r="F16" s="22">
        <v>8</v>
      </c>
      <c r="G16" s="20">
        <v>4</v>
      </c>
      <c r="H16" s="20">
        <v>0</v>
      </c>
      <c r="I16" s="20">
        <v>0</v>
      </c>
      <c r="J16" s="22"/>
      <c r="K16" s="20">
        <f>SUM(E16:J16)</f>
        <v>12</v>
      </c>
    </row>
    <row r="17" spans="1:11" ht="14.25">
      <c r="A17" s="8">
        <v>10</v>
      </c>
      <c r="B17" s="2" t="s">
        <v>96</v>
      </c>
      <c r="C17" s="7" t="s">
        <v>97</v>
      </c>
      <c r="D17" s="30" t="s">
        <v>22</v>
      </c>
      <c r="E17" s="20">
        <v>0</v>
      </c>
      <c r="F17" s="22">
        <v>4</v>
      </c>
      <c r="G17" s="20">
        <v>8</v>
      </c>
      <c r="H17" s="20">
        <v>0</v>
      </c>
      <c r="I17" s="20">
        <v>0</v>
      </c>
      <c r="J17" s="22"/>
      <c r="K17" s="20">
        <f>SUM(E17:J17)</f>
        <v>12</v>
      </c>
    </row>
    <row r="18" spans="1:11" ht="14.25">
      <c r="A18" s="8">
        <v>11</v>
      </c>
      <c r="B18" s="2" t="s">
        <v>94</v>
      </c>
      <c r="C18" s="7" t="s">
        <v>95</v>
      </c>
      <c r="D18" s="30" t="s">
        <v>22</v>
      </c>
      <c r="E18" s="20">
        <v>0</v>
      </c>
      <c r="F18" s="22">
        <v>6</v>
      </c>
      <c r="G18" s="20">
        <v>0</v>
      </c>
      <c r="H18" s="20">
        <v>0</v>
      </c>
      <c r="I18" s="20">
        <v>0</v>
      </c>
      <c r="J18" s="22"/>
      <c r="K18" s="20">
        <f>SUM(E18:J18)</f>
        <v>6</v>
      </c>
    </row>
    <row r="19" spans="1:17" ht="14.25">
      <c r="A19" s="8">
        <v>12</v>
      </c>
      <c r="B19" s="2" t="s">
        <v>107</v>
      </c>
      <c r="C19" s="7" t="s">
        <v>108</v>
      </c>
      <c r="D19" s="30" t="s">
        <v>21</v>
      </c>
      <c r="E19" s="20">
        <v>0</v>
      </c>
      <c r="F19" s="22">
        <v>0</v>
      </c>
      <c r="G19" s="20">
        <v>6</v>
      </c>
      <c r="H19" s="76">
        <v>0</v>
      </c>
      <c r="I19" s="20">
        <v>0</v>
      </c>
      <c r="J19" s="22"/>
      <c r="K19" s="20">
        <f>SUM(E19:J19)</f>
        <v>6</v>
      </c>
      <c r="Q19">
        <v>1</v>
      </c>
    </row>
    <row r="20" spans="1:11" ht="14.25">
      <c r="A20" s="8">
        <v>13</v>
      </c>
      <c r="B20" s="2" t="s">
        <v>98</v>
      </c>
      <c r="C20" s="7" t="s">
        <v>99</v>
      </c>
      <c r="D20" s="30" t="s">
        <v>100</v>
      </c>
      <c r="E20" s="20">
        <v>0</v>
      </c>
      <c r="F20" s="22">
        <v>3</v>
      </c>
      <c r="G20" s="20">
        <v>0</v>
      </c>
      <c r="H20" s="76">
        <v>0</v>
      </c>
      <c r="I20" s="20">
        <v>0</v>
      </c>
      <c r="J20" s="22"/>
      <c r="K20" s="20">
        <f>SUM(E20:J20)</f>
        <v>3</v>
      </c>
    </row>
    <row r="21" spans="1:11" ht="15" thickBot="1">
      <c r="A21" s="8">
        <v>14</v>
      </c>
      <c r="B21" s="2" t="s">
        <v>102</v>
      </c>
      <c r="C21" s="7" t="s">
        <v>101</v>
      </c>
      <c r="D21" s="30" t="s">
        <v>103</v>
      </c>
      <c r="E21" s="20">
        <v>0</v>
      </c>
      <c r="F21" s="22">
        <v>0</v>
      </c>
      <c r="G21" s="20">
        <v>1</v>
      </c>
      <c r="H21" s="21">
        <v>0</v>
      </c>
      <c r="I21" s="20">
        <v>0</v>
      </c>
      <c r="J21" s="22"/>
      <c r="K21" s="20">
        <f>SUM(E21:J21)</f>
        <v>1</v>
      </c>
    </row>
    <row r="22" spans="1:11" ht="14.25" hidden="1">
      <c r="A22" s="8">
        <v>14</v>
      </c>
      <c r="B22" s="4"/>
      <c r="C22" s="3"/>
      <c r="D22" s="29"/>
      <c r="E22" s="20"/>
      <c r="F22" s="22"/>
      <c r="G22" s="20"/>
      <c r="H22" s="72"/>
      <c r="I22" s="20"/>
      <c r="J22" s="72"/>
      <c r="K22" s="20">
        <f>SUM(E22:J22)</f>
        <v>0</v>
      </c>
    </row>
    <row r="23" spans="1:11" ht="14.25" hidden="1">
      <c r="A23" s="8">
        <v>15</v>
      </c>
      <c r="B23" s="4"/>
      <c r="C23" s="3"/>
      <c r="D23" s="29"/>
      <c r="E23" s="20"/>
      <c r="F23" s="22"/>
      <c r="G23" s="20"/>
      <c r="H23" s="22"/>
      <c r="I23" s="20"/>
      <c r="J23" s="22"/>
      <c r="K23" s="20">
        <f>SUM(E23:J23)</f>
        <v>0</v>
      </c>
    </row>
    <row r="24" spans="1:11" ht="15" hidden="1" thickBot="1">
      <c r="A24" s="9">
        <v>16</v>
      </c>
      <c r="B24" s="5"/>
      <c r="C24" s="6"/>
      <c r="D24" s="24"/>
      <c r="E24" s="21"/>
      <c r="F24" s="23"/>
      <c r="G24" s="21"/>
      <c r="H24" s="23"/>
      <c r="I24" s="21"/>
      <c r="J24" s="23"/>
      <c r="K24" s="21">
        <f>SUM(E24:J24)</f>
        <v>0</v>
      </c>
    </row>
    <row r="25" spans="5:11" ht="14.25" hidden="1">
      <c r="E25" s="26"/>
      <c r="F25" s="26"/>
      <c r="G25" s="26"/>
      <c r="H25" s="26"/>
      <c r="I25" s="26"/>
      <c r="J25" s="26"/>
      <c r="K25" s="26"/>
    </row>
    <row r="26" spans="5:11" ht="3" customHeight="1" hidden="1">
      <c r="E26" s="26"/>
      <c r="F26" s="26"/>
      <c r="G26" s="26"/>
      <c r="H26" s="26"/>
      <c r="I26" s="26"/>
      <c r="J26" s="26"/>
      <c r="K26" s="26"/>
    </row>
    <row r="27" spans="1:11" ht="14.25" hidden="1">
      <c r="A27" s="25"/>
      <c r="B27" s="26" t="s">
        <v>29</v>
      </c>
      <c r="C27" s="26"/>
      <c r="D27" s="26"/>
      <c r="E27" s="26"/>
      <c r="F27" s="26"/>
      <c r="G27" s="26"/>
      <c r="H27" s="26"/>
      <c r="I27" s="26"/>
      <c r="J27" s="26"/>
      <c r="K27" s="26"/>
    </row>
    <row r="28" ht="14.25" hidden="1"/>
    <row r="29" spans="2:11" ht="15" hidden="1">
      <c r="B29" s="33" t="s">
        <v>28</v>
      </c>
      <c r="C29" s="54"/>
      <c r="E29" s="43">
        <f>E16</f>
        <v>0</v>
      </c>
      <c r="F29" s="43">
        <f>F9+F21</f>
        <v>0</v>
      </c>
      <c r="G29" s="43">
        <f>G9</f>
        <v>13</v>
      </c>
      <c r="H29" s="43"/>
      <c r="I29" s="43">
        <f>I9+I17</f>
        <v>16</v>
      </c>
      <c r="J29" s="43"/>
      <c r="K29" s="49">
        <f aca="true" t="shared" si="0" ref="K29:K36">SUM(E29:J29)</f>
        <v>29</v>
      </c>
    </row>
    <row r="30" spans="2:11" ht="15" hidden="1">
      <c r="B30" s="33" t="s">
        <v>24</v>
      </c>
      <c r="C30" s="54"/>
      <c r="E30" s="43">
        <f>E8</f>
        <v>0</v>
      </c>
      <c r="F30" s="43">
        <f>F8</f>
        <v>20</v>
      </c>
      <c r="G30" s="43">
        <f>G9</f>
        <v>13</v>
      </c>
      <c r="H30" s="43"/>
      <c r="I30" s="43">
        <v>0</v>
      </c>
      <c r="J30" s="43"/>
      <c r="K30" s="49">
        <f t="shared" si="0"/>
        <v>33</v>
      </c>
    </row>
    <row r="31" spans="2:11" ht="15" hidden="1">
      <c r="B31" s="34" t="s">
        <v>21</v>
      </c>
      <c r="C31" s="54"/>
      <c r="E31" s="43">
        <v>0</v>
      </c>
      <c r="F31" s="43">
        <v>0</v>
      </c>
      <c r="G31" s="43">
        <v>0</v>
      </c>
      <c r="H31" s="43"/>
      <c r="I31" s="43">
        <v>0</v>
      </c>
      <c r="J31" s="43"/>
      <c r="K31" s="49">
        <f t="shared" si="0"/>
        <v>0</v>
      </c>
    </row>
    <row r="32" spans="2:11" ht="15" hidden="1">
      <c r="B32" s="33" t="s">
        <v>23</v>
      </c>
      <c r="C32" s="1"/>
      <c r="E32" s="43">
        <v>0</v>
      </c>
      <c r="F32" s="43">
        <v>0</v>
      </c>
      <c r="G32" s="43">
        <v>0</v>
      </c>
      <c r="H32" s="43"/>
      <c r="I32" s="43">
        <f>I12</f>
        <v>0</v>
      </c>
      <c r="J32" s="43"/>
      <c r="K32" s="49">
        <f t="shared" si="0"/>
        <v>0</v>
      </c>
    </row>
    <row r="33" spans="2:11" ht="15" hidden="1">
      <c r="B33" s="33" t="s">
        <v>30</v>
      </c>
      <c r="C33" s="1"/>
      <c r="E33" s="43">
        <v>0</v>
      </c>
      <c r="F33" s="43">
        <v>0</v>
      </c>
      <c r="G33" s="43">
        <v>0</v>
      </c>
      <c r="H33" s="43"/>
      <c r="I33" s="43">
        <v>0</v>
      </c>
      <c r="J33" s="43"/>
      <c r="K33" s="49">
        <f t="shared" si="0"/>
        <v>0</v>
      </c>
    </row>
    <row r="34" spans="2:11" ht="15" hidden="1">
      <c r="B34" s="33" t="s">
        <v>25</v>
      </c>
      <c r="C34" s="1"/>
      <c r="E34" s="43">
        <v>0</v>
      </c>
      <c r="F34" s="43">
        <v>0</v>
      </c>
      <c r="G34" s="43">
        <v>0</v>
      </c>
      <c r="H34" s="43"/>
      <c r="I34" s="43">
        <v>0</v>
      </c>
      <c r="J34" s="43"/>
      <c r="K34" s="49">
        <f t="shared" si="0"/>
        <v>0</v>
      </c>
    </row>
    <row r="35" spans="2:11" ht="15" hidden="1">
      <c r="B35" s="33" t="s">
        <v>22</v>
      </c>
      <c r="C35" s="54"/>
      <c r="E35" s="43">
        <v>0</v>
      </c>
      <c r="F35" s="43">
        <f>F18+F11</f>
        <v>10</v>
      </c>
      <c r="G35" s="43">
        <f>G13</f>
        <v>0</v>
      </c>
      <c r="H35" s="43"/>
      <c r="I35" s="43">
        <v>0</v>
      </c>
      <c r="J35" s="43"/>
      <c r="K35" s="49">
        <f t="shared" si="0"/>
        <v>10</v>
      </c>
    </row>
    <row r="36" spans="2:11" ht="15" hidden="1">
      <c r="B36" s="41" t="s">
        <v>26</v>
      </c>
      <c r="C36" s="43"/>
      <c r="E36" s="43">
        <f>E10</f>
        <v>0</v>
      </c>
      <c r="F36" s="43">
        <v>0</v>
      </c>
      <c r="G36" s="43">
        <v>0</v>
      </c>
      <c r="H36" s="43"/>
      <c r="I36" s="43">
        <f>I10</f>
        <v>13</v>
      </c>
      <c r="J36" s="43"/>
      <c r="K36" s="49">
        <f t="shared" si="0"/>
        <v>13</v>
      </c>
    </row>
    <row r="37" spans="5:10" ht="14.25" hidden="1">
      <c r="E37" s="43"/>
      <c r="F37" s="43"/>
      <c r="G37" s="43"/>
      <c r="H37" s="43"/>
      <c r="I37" s="43"/>
      <c r="J37" s="43"/>
    </row>
    <row r="38" ht="14.25" hidden="1"/>
    <row r="39" ht="14.25" hidden="1"/>
    <row r="40" ht="14.25" hidden="1"/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3">
      <selection activeCell="K5" sqref="K1:X16384"/>
    </sheetView>
  </sheetViews>
  <sheetFormatPr defaultColWidth="8.796875" defaultRowHeight="14.25"/>
  <cols>
    <col min="1" max="1" width="3.3984375" style="0" bestFit="1" customWidth="1"/>
    <col min="2" max="2" width="12.5" style="0" bestFit="1" customWidth="1"/>
    <col min="3" max="3" width="11" style="0" bestFit="1" customWidth="1"/>
    <col min="4" max="4" width="21.19921875" style="0" customWidth="1"/>
    <col min="5" max="5" width="8.59765625" style="0" bestFit="1" customWidth="1"/>
    <col min="6" max="6" width="13.69921875" style="0" customWidth="1"/>
    <col min="7" max="7" width="9.59765625" style="0" bestFit="1" customWidth="1"/>
    <col min="8" max="8" width="13.5" style="0" bestFit="1" customWidth="1"/>
    <col min="9" max="9" width="9.69921875" style="0" customWidth="1"/>
    <col min="10" max="10" width="6.69921875" style="0" customWidth="1"/>
    <col min="11" max="11" width="6.19921875" style="0" bestFit="1" customWidth="1"/>
    <col min="12" max="20" width="2.8984375" style="0" customWidth="1"/>
    <col min="21" max="21" width="9" style="0" customWidth="1"/>
  </cols>
  <sheetData>
    <row r="2" spans="1:11" ht="1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4.25">
      <c r="A3" s="98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4.25">
      <c r="A4" s="98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 thickBot="1">
      <c r="A5" s="10"/>
      <c r="B5" s="10"/>
      <c r="C5" s="10"/>
      <c r="D5" s="10"/>
      <c r="E5" s="10"/>
      <c r="F5" s="10"/>
      <c r="G5" s="10"/>
      <c r="H5" s="75"/>
      <c r="I5" s="10"/>
      <c r="J5" s="10"/>
      <c r="K5" s="10"/>
    </row>
    <row r="6" spans="1:11" ht="34.5" thickBot="1">
      <c r="A6" s="95" t="s">
        <v>0</v>
      </c>
      <c r="B6" s="95" t="s">
        <v>1</v>
      </c>
      <c r="C6" s="95" t="s">
        <v>3</v>
      </c>
      <c r="D6" s="95" t="s">
        <v>20</v>
      </c>
      <c r="E6" s="12" t="s">
        <v>40</v>
      </c>
      <c r="F6" s="14" t="s">
        <v>39</v>
      </c>
      <c r="G6" s="12" t="s">
        <v>41</v>
      </c>
      <c r="H6" s="12" t="s">
        <v>42</v>
      </c>
      <c r="I6" s="73" t="s">
        <v>10</v>
      </c>
      <c r="J6" s="14" t="s">
        <v>7</v>
      </c>
      <c r="K6" s="99" t="s">
        <v>5</v>
      </c>
    </row>
    <row r="7" spans="1:11" ht="15" customHeight="1" thickBot="1">
      <c r="A7" s="101"/>
      <c r="B7" s="101"/>
      <c r="C7" s="101"/>
      <c r="D7" s="101"/>
      <c r="E7" s="15" t="s">
        <v>60</v>
      </c>
      <c r="F7" s="15" t="s">
        <v>61</v>
      </c>
      <c r="G7" s="16" t="s">
        <v>62</v>
      </c>
      <c r="H7" s="18" t="s">
        <v>63</v>
      </c>
      <c r="I7" s="18" t="s">
        <v>64</v>
      </c>
      <c r="J7" s="19" t="s">
        <v>13</v>
      </c>
      <c r="K7" s="100"/>
    </row>
    <row r="8" spans="1:20" ht="15" customHeight="1">
      <c r="A8" s="82">
        <v>1</v>
      </c>
      <c r="B8" s="83" t="s">
        <v>120</v>
      </c>
      <c r="C8" s="84" t="s">
        <v>55</v>
      </c>
      <c r="D8" s="85" t="s">
        <v>30</v>
      </c>
      <c r="E8" s="58">
        <v>0</v>
      </c>
      <c r="F8" s="86">
        <v>20</v>
      </c>
      <c r="G8" s="58">
        <v>20</v>
      </c>
      <c r="H8" s="58">
        <v>20</v>
      </c>
      <c r="I8" s="58">
        <v>20</v>
      </c>
      <c r="J8" s="86">
        <v>30</v>
      </c>
      <c r="K8" s="87">
        <f>SUM(E8:J8)</f>
        <v>110</v>
      </c>
      <c r="L8" s="43">
        <f>E8</f>
        <v>0</v>
      </c>
      <c r="M8" s="43">
        <f>F8</f>
        <v>20</v>
      </c>
      <c r="N8" s="43">
        <v>22</v>
      </c>
      <c r="O8" s="43">
        <v>36</v>
      </c>
      <c r="P8" s="43">
        <v>21</v>
      </c>
      <c r="Q8" s="74">
        <v>20</v>
      </c>
      <c r="R8" s="43">
        <v>20</v>
      </c>
      <c r="S8" s="43">
        <v>21</v>
      </c>
      <c r="T8" s="43">
        <v>38</v>
      </c>
    </row>
    <row r="9" spans="1:20" ht="14.25">
      <c r="A9" s="88">
        <v>2</v>
      </c>
      <c r="B9" s="83" t="s">
        <v>53</v>
      </c>
      <c r="C9" s="84" t="s">
        <v>54</v>
      </c>
      <c r="D9" s="85" t="s">
        <v>71</v>
      </c>
      <c r="E9" s="58">
        <v>16</v>
      </c>
      <c r="F9" s="86">
        <v>10</v>
      </c>
      <c r="G9" s="58">
        <v>13</v>
      </c>
      <c r="H9" s="58">
        <v>13</v>
      </c>
      <c r="I9" s="58">
        <v>8</v>
      </c>
      <c r="J9" s="86">
        <v>20</v>
      </c>
      <c r="K9" s="87">
        <f>SUM(E9:J9)-I9</f>
        <v>72</v>
      </c>
      <c r="L9" s="43">
        <v>24</v>
      </c>
      <c r="M9" s="43">
        <v>20</v>
      </c>
      <c r="N9" s="43">
        <v>20</v>
      </c>
      <c r="O9" s="74"/>
      <c r="Q9" s="43">
        <v>27</v>
      </c>
      <c r="R9" s="43">
        <v>23</v>
      </c>
      <c r="S9" s="43">
        <v>27</v>
      </c>
      <c r="T9" s="43">
        <v>30</v>
      </c>
    </row>
    <row r="10" spans="1:20" ht="14.25">
      <c r="A10" s="88">
        <v>3</v>
      </c>
      <c r="B10" s="83" t="s">
        <v>44</v>
      </c>
      <c r="C10" s="84" t="s">
        <v>36</v>
      </c>
      <c r="D10" s="85" t="s">
        <v>22</v>
      </c>
      <c r="E10" s="58">
        <v>13</v>
      </c>
      <c r="F10" s="86">
        <v>16</v>
      </c>
      <c r="G10" s="58">
        <v>3</v>
      </c>
      <c r="H10" s="58">
        <v>8</v>
      </c>
      <c r="I10" s="58">
        <v>13</v>
      </c>
      <c r="J10" s="86">
        <v>10</v>
      </c>
      <c r="K10" s="87">
        <f>SUM(E10:J10)-G10</f>
        <v>60</v>
      </c>
      <c r="L10" s="43">
        <f>E10</f>
        <v>13</v>
      </c>
      <c r="M10" s="43">
        <f>F10+F18</f>
        <v>20</v>
      </c>
      <c r="N10" s="43">
        <f>G10+G18</f>
        <v>4</v>
      </c>
      <c r="O10" s="43">
        <v>13</v>
      </c>
      <c r="P10" s="43">
        <v>33</v>
      </c>
      <c r="R10" s="43">
        <f>H10+H12</f>
        <v>8</v>
      </c>
      <c r="T10" s="43">
        <v>15</v>
      </c>
    </row>
    <row r="11" spans="1:20" ht="14.25">
      <c r="A11" s="11">
        <v>4</v>
      </c>
      <c r="B11" s="2" t="s">
        <v>69</v>
      </c>
      <c r="C11" s="7" t="s">
        <v>70</v>
      </c>
      <c r="D11" s="31" t="s">
        <v>71</v>
      </c>
      <c r="E11" s="20">
        <v>20</v>
      </c>
      <c r="F11" s="22">
        <v>8</v>
      </c>
      <c r="G11" s="20">
        <v>10</v>
      </c>
      <c r="H11" s="20">
        <v>0</v>
      </c>
      <c r="I11" s="20">
        <v>16</v>
      </c>
      <c r="J11" s="22">
        <v>6</v>
      </c>
      <c r="K11" s="44">
        <f aca="true" t="shared" si="0" ref="K11:K19">SUM(E11:J11)</f>
        <v>60</v>
      </c>
      <c r="L11" s="43">
        <f>E11</f>
        <v>20</v>
      </c>
      <c r="M11" s="43">
        <f>G11</f>
        <v>10</v>
      </c>
      <c r="N11">
        <v>8</v>
      </c>
      <c r="O11">
        <v>10</v>
      </c>
      <c r="P11" s="43">
        <v>3</v>
      </c>
      <c r="Q11" s="43">
        <v>14</v>
      </c>
      <c r="S11" s="43">
        <v>19</v>
      </c>
      <c r="T11" s="43"/>
    </row>
    <row r="12" spans="1:20" ht="14.25">
      <c r="A12" s="11">
        <v>5</v>
      </c>
      <c r="B12" s="2" t="s">
        <v>123</v>
      </c>
      <c r="C12" s="7" t="s">
        <v>124</v>
      </c>
      <c r="D12" s="31" t="s">
        <v>125</v>
      </c>
      <c r="E12" s="20">
        <v>0</v>
      </c>
      <c r="F12" s="22">
        <v>6</v>
      </c>
      <c r="G12" s="20">
        <v>16</v>
      </c>
      <c r="H12" s="20">
        <v>0</v>
      </c>
      <c r="I12" s="20">
        <v>10</v>
      </c>
      <c r="J12" s="22">
        <v>17</v>
      </c>
      <c r="K12" s="44">
        <f t="shared" si="0"/>
        <v>49</v>
      </c>
      <c r="M12" s="43">
        <f>F12+F15</f>
        <v>9</v>
      </c>
      <c r="N12" s="43">
        <f>G12+G15+G16+G18</f>
        <v>27</v>
      </c>
      <c r="O12" s="43"/>
      <c r="P12" s="43">
        <v>20</v>
      </c>
      <c r="Q12" s="43">
        <v>16</v>
      </c>
      <c r="T12" s="43">
        <f>J12</f>
        <v>17</v>
      </c>
    </row>
    <row r="13" spans="1:19" ht="14.25">
      <c r="A13" s="11">
        <v>6</v>
      </c>
      <c r="B13" s="2" t="s">
        <v>121</v>
      </c>
      <c r="C13" s="7" t="s">
        <v>122</v>
      </c>
      <c r="D13" s="31" t="s">
        <v>22</v>
      </c>
      <c r="E13" s="20">
        <v>0</v>
      </c>
      <c r="F13" s="22">
        <v>13</v>
      </c>
      <c r="G13" s="20">
        <v>8</v>
      </c>
      <c r="H13" s="20">
        <v>6</v>
      </c>
      <c r="I13" s="20">
        <v>6</v>
      </c>
      <c r="J13" s="22">
        <v>2</v>
      </c>
      <c r="K13" s="44">
        <f t="shared" si="0"/>
        <v>35</v>
      </c>
      <c r="M13">
        <v>3</v>
      </c>
      <c r="N13">
        <v>6</v>
      </c>
      <c r="O13" s="43"/>
      <c r="S13" s="43">
        <v>10</v>
      </c>
    </row>
    <row r="14" spans="1:20" ht="14.25">
      <c r="A14" s="11">
        <v>7</v>
      </c>
      <c r="B14" s="2" t="s">
        <v>129</v>
      </c>
      <c r="C14" s="7" t="s">
        <v>130</v>
      </c>
      <c r="D14" s="31" t="s">
        <v>21</v>
      </c>
      <c r="E14" s="20">
        <v>0</v>
      </c>
      <c r="F14" s="22">
        <v>2</v>
      </c>
      <c r="G14" s="20">
        <v>0</v>
      </c>
      <c r="H14" s="20">
        <v>16</v>
      </c>
      <c r="I14" s="20">
        <v>2</v>
      </c>
      <c r="J14" s="22">
        <v>13</v>
      </c>
      <c r="K14" s="44">
        <f t="shared" si="0"/>
        <v>33</v>
      </c>
      <c r="L14">
        <v>8</v>
      </c>
      <c r="P14" s="43">
        <v>3</v>
      </c>
      <c r="Q14" s="43">
        <v>6</v>
      </c>
      <c r="R14" s="43">
        <f>H14</f>
        <v>16</v>
      </c>
      <c r="S14">
        <v>6</v>
      </c>
      <c r="T14" s="43">
        <v>13</v>
      </c>
    </row>
    <row r="15" spans="1:11" ht="14.25">
      <c r="A15" s="11">
        <v>8</v>
      </c>
      <c r="B15" s="2" t="s">
        <v>69</v>
      </c>
      <c r="C15" s="7" t="s">
        <v>128</v>
      </c>
      <c r="D15" s="31" t="s">
        <v>28</v>
      </c>
      <c r="E15" s="20">
        <v>0</v>
      </c>
      <c r="F15" s="22">
        <v>3</v>
      </c>
      <c r="G15" s="20">
        <v>4</v>
      </c>
      <c r="H15" s="20">
        <v>10</v>
      </c>
      <c r="I15" s="20">
        <v>3</v>
      </c>
      <c r="J15" s="22">
        <v>4</v>
      </c>
      <c r="K15" s="44">
        <f t="shared" si="0"/>
        <v>24</v>
      </c>
    </row>
    <row r="16" spans="1:11" ht="14.25">
      <c r="A16" s="11">
        <v>9</v>
      </c>
      <c r="B16" s="2" t="s">
        <v>45</v>
      </c>
      <c r="C16" s="7" t="s">
        <v>2</v>
      </c>
      <c r="D16" s="31" t="s">
        <v>21</v>
      </c>
      <c r="E16" s="20">
        <v>10</v>
      </c>
      <c r="F16" s="22">
        <v>1</v>
      </c>
      <c r="G16" s="20">
        <v>6</v>
      </c>
      <c r="H16" s="20">
        <v>0</v>
      </c>
      <c r="I16" s="20">
        <v>4</v>
      </c>
      <c r="J16" s="22"/>
      <c r="K16" s="44">
        <f t="shared" si="0"/>
        <v>21</v>
      </c>
    </row>
    <row r="17" spans="1:11" ht="14.25">
      <c r="A17" s="11">
        <v>10</v>
      </c>
      <c r="B17" s="2" t="s">
        <v>133</v>
      </c>
      <c r="C17" s="7" t="s">
        <v>134</v>
      </c>
      <c r="D17" s="31" t="s">
        <v>30</v>
      </c>
      <c r="E17" s="20">
        <v>0</v>
      </c>
      <c r="F17" s="22">
        <v>0</v>
      </c>
      <c r="G17" s="20">
        <v>0</v>
      </c>
      <c r="H17" s="20">
        <v>0</v>
      </c>
      <c r="I17" s="20">
        <v>1</v>
      </c>
      <c r="J17" s="22">
        <v>8</v>
      </c>
      <c r="K17" s="44">
        <f t="shared" si="0"/>
        <v>9</v>
      </c>
    </row>
    <row r="18" spans="1:11" ht="14.25">
      <c r="A18" s="11">
        <v>11</v>
      </c>
      <c r="B18" s="2" t="s">
        <v>127</v>
      </c>
      <c r="C18" s="7" t="s">
        <v>126</v>
      </c>
      <c r="D18" s="31" t="s">
        <v>22</v>
      </c>
      <c r="E18" s="20">
        <v>0</v>
      </c>
      <c r="F18" s="22">
        <v>4</v>
      </c>
      <c r="G18" s="20">
        <v>1</v>
      </c>
      <c r="H18" s="20">
        <v>0</v>
      </c>
      <c r="I18" s="20">
        <v>0</v>
      </c>
      <c r="J18" s="22"/>
      <c r="K18" s="44">
        <f t="shared" si="0"/>
        <v>5</v>
      </c>
    </row>
    <row r="19" spans="1:11" ht="14.25">
      <c r="A19" s="11">
        <v>12</v>
      </c>
      <c r="B19" s="2" t="s">
        <v>131</v>
      </c>
      <c r="C19" s="7" t="s">
        <v>132</v>
      </c>
      <c r="D19" s="31" t="s">
        <v>22</v>
      </c>
      <c r="E19" s="20">
        <v>0</v>
      </c>
      <c r="F19" s="22">
        <v>0</v>
      </c>
      <c r="G19" s="20">
        <v>2</v>
      </c>
      <c r="H19" s="20">
        <v>0</v>
      </c>
      <c r="I19" s="20">
        <v>0</v>
      </c>
      <c r="J19" s="22">
        <v>3</v>
      </c>
      <c r="K19" s="44">
        <f t="shared" si="0"/>
        <v>5</v>
      </c>
    </row>
    <row r="20" spans="5:7" ht="14.25">
      <c r="E20" s="43"/>
      <c r="F20" s="43"/>
      <c r="G20" s="43"/>
    </row>
    <row r="21" spans="5:16" ht="14.25">
      <c r="E21" s="43"/>
      <c r="G21" s="43"/>
      <c r="P21" s="43"/>
    </row>
    <row r="22" spans="5:16" ht="14.25">
      <c r="E22" s="43"/>
      <c r="G22" s="43"/>
      <c r="P22" s="43"/>
    </row>
    <row r="23" spans="5:16" ht="14.25">
      <c r="E23" s="43"/>
      <c r="G23" s="43"/>
      <c r="P23" s="43"/>
    </row>
  </sheetData>
  <sheetProtection/>
  <mergeCells count="8">
    <mergeCell ref="A2:K2"/>
    <mergeCell ref="A3:K3"/>
    <mergeCell ref="A4:K4"/>
    <mergeCell ref="A6:A7"/>
    <mergeCell ref="B6:B7"/>
    <mergeCell ref="C6:C7"/>
    <mergeCell ref="K6:K7"/>
    <mergeCell ref="D6:D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8"/>
  <sheetViews>
    <sheetView zoomScale="90" zoomScaleNormal="90" zoomScalePageLayoutView="0" workbookViewId="0" topLeftCell="A5">
      <selection activeCell="V9" sqref="V9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9.8984375" style="0" bestFit="1" customWidth="1"/>
    <col min="4" max="4" width="21.59765625" style="0" bestFit="1" customWidth="1"/>
    <col min="5" max="5" width="8.59765625" style="0" bestFit="1" customWidth="1"/>
    <col min="6" max="6" width="14.59765625" style="0" customWidth="1"/>
    <col min="7" max="7" width="9.8984375" style="0" bestFit="1" customWidth="1"/>
    <col min="8" max="8" width="14.09765625" style="0" customWidth="1"/>
    <col min="9" max="9" width="10" style="0" bestFit="1" customWidth="1"/>
    <col min="10" max="10" width="8" style="0" customWidth="1"/>
    <col min="11" max="11" width="6.59765625" style="0" bestFit="1" customWidth="1"/>
    <col min="12" max="14" width="2.8984375" style="0" bestFit="1" customWidth="1"/>
    <col min="15" max="20" width="2.8984375" style="0" customWidth="1"/>
  </cols>
  <sheetData>
    <row r="2" spans="1:11" ht="1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4.25">
      <c r="A3" s="98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4.25">
      <c r="A4" s="98" t="s">
        <v>17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 thickBot="1">
      <c r="A5" s="10"/>
      <c r="B5" s="10"/>
      <c r="C5" s="10"/>
      <c r="D5" s="10"/>
      <c r="E5" s="10"/>
      <c r="F5" s="10"/>
      <c r="G5" s="10"/>
      <c r="H5" s="75"/>
      <c r="I5" s="10"/>
      <c r="J5" s="10"/>
      <c r="K5" s="10"/>
    </row>
    <row r="6" spans="1:11" ht="34.5" thickBot="1">
      <c r="A6" s="95" t="s">
        <v>0</v>
      </c>
      <c r="B6" s="95" t="s">
        <v>1</v>
      </c>
      <c r="C6" s="95" t="s">
        <v>3</v>
      </c>
      <c r="D6" s="95" t="s">
        <v>20</v>
      </c>
      <c r="E6" s="12" t="s">
        <v>40</v>
      </c>
      <c r="F6" s="14" t="s">
        <v>39</v>
      </c>
      <c r="G6" s="12" t="s">
        <v>41</v>
      </c>
      <c r="H6" s="12" t="s">
        <v>42</v>
      </c>
      <c r="I6" s="73" t="s">
        <v>10</v>
      </c>
      <c r="J6" s="14" t="s">
        <v>7</v>
      </c>
      <c r="K6" s="99" t="s">
        <v>5</v>
      </c>
    </row>
    <row r="7" spans="1:11" ht="15" customHeight="1" thickBot="1">
      <c r="A7" s="101"/>
      <c r="B7" s="101"/>
      <c r="C7" s="101"/>
      <c r="D7" s="101"/>
      <c r="E7" s="15" t="s">
        <v>60</v>
      </c>
      <c r="F7" s="15" t="s">
        <v>61</v>
      </c>
      <c r="G7" s="16" t="s">
        <v>62</v>
      </c>
      <c r="H7" s="18" t="s">
        <v>63</v>
      </c>
      <c r="I7" s="18" t="s">
        <v>64</v>
      </c>
      <c r="J7" s="19" t="s">
        <v>13</v>
      </c>
      <c r="K7" s="100"/>
    </row>
    <row r="8" spans="1:20" ht="15">
      <c r="A8" s="106">
        <v>1</v>
      </c>
      <c r="B8" s="107" t="s">
        <v>34</v>
      </c>
      <c r="C8" s="108" t="s">
        <v>35</v>
      </c>
      <c r="D8" s="109" t="s">
        <v>28</v>
      </c>
      <c r="E8" s="57">
        <v>20</v>
      </c>
      <c r="F8" s="110">
        <v>20</v>
      </c>
      <c r="G8" s="57">
        <v>20</v>
      </c>
      <c r="H8" s="111">
        <v>20</v>
      </c>
      <c r="I8" s="111">
        <v>16</v>
      </c>
      <c r="J8" s="110">
        <v>30</v>
      </c>
      <c r="K8" s="112">
        <f>SUM(E8:J8)-I8</f>
        <v>110</v>
      </c>
      <c r="L8" s="43">
        <f>E8</f>
        <v>20</v>
      </c>
      <c r="M8">
        <v>20</v>
      </c>
      <c r="N8" s="43">
        <f>G8</f>
        <v>20</v>
      </c>
      <c r="O8" s="43">
        <v>20</v>
      </c>
      <c r="P8" s="43">
        <v>21</v>
      </c>
      <c r="Q8" s="43">
        <v>21</v>
      </c>
      <c r="R8" s="43">
        <v>20</v>
      </c>
      <c r="S8" s="43">
        <v>19</v>
      </c>
      <c r="T8" s="43">
        <v>41</v>
      </c>
    </row>
    <row r="9" spans="1:20" ht="15">
      <c r="A9" s="88">
        <v>2</v>
      </c>
      <c r="B9" s="107" t="s">
        <v>50</v>
      </c>
      <c r="C9" s="108" t="s">
        <v>55</v>
      </c>
      <c r="D9" s="109" t="s">
        <v>30</v>
      </c>
      <c r="E9" s="58">
        <v>16</v>
      </c>
      <c r="F9" s="86">
        <v>13</v>
      </c>
      <c r="G9" s="58">
        <v>16</v>
      </c>
      <c r="H9" s="113">
        <v>16</v>
      </c>
      <c r="I9" s="113">
        <v>20</v>
      </c>
      <c r="J9" s="86">
        <v>20</v>
      </c>
      <c r="K9" s="114">
        <f>SUM(E9:J9)-F9</f>
        <v>88</v>
      </c>
      <c r="L9" s="43">
        <f>E9+E12+E16+E19</f>
        <v>22</v>
      </c>
      <c r="M9" s="43">
        <f>F9+F18+F19</f>
        <v>13</v>
      </c>
      <c r="N9" s="43">
        <f>G9+G12+G16+G18</f>
        <v>29</v>
      </c>
      <c r="O9" s="43">
        <v>43</v>
      </c>
      <c r="P9" s="43">
        <v>37</v>
      </c>
      <c r="Q9" s="43">
        <v>38</v>
      </c>
      <c r="R9" s="43">
        <f>H9+H11+H12+H13+H16+H17+H23</f>
        <v>42</v>
      </c>
      <c r="S9" s="43">
        <v>50</v>
      </c>
      <c r="T9" s="43">
        <v>45</v>
      </c>
    </row>
    <row r="10" spans="1:19" ht="15">
      <c r="A10" s="88">
        <v>3</v>
      </c>
      <c r="B10" s="107" t="s">
        <v>76</v>
      </c>
      <c r="C10" s="108" t="s">
        <v>77</v>
      </c>
      <c r="D10" s="109" t="s">
        <v>30</v>
      </c>
      <c r="E10" s="58">
        <v>8</v>
      </c>
      <c r="F10" s="86">
        <v>8</v>
      </c>
      <c r="G10" s="58">
        <v>13</v>
      </c>
      <c r="H10" s="113">
        <v>10</v>
      </c>
      <c r="I10" s="113">
        <v>13</v>
      </c>
      <c r="J10" s="86">
        <v>17</v>
      </c>
      <c r="K10" s="114">
        <f>SUM(E10:J10)-E10</f>
        <v>61</v>
      </c>
      <c r="L10" s="43">
        <f>E10+E15+E17</f>
        <v>12</v>
      </c>
      <c r="M10" s="43">
        <f>F10+F15</f>
        <v>8</v>
      </c>
      <c r="N10" s="43">
        <f>G10+G15+G17</f>
        <v>13</v>
      </c>
      <c r="O10" s="43">
        <v>15</v>
      </c>
      <c r="P10" s="43">
        <v>16</v>
      </c>
      <c r="Q10">
        <v>6</v>
      </c>
      <c r="R10" s="43">
        <f>H10</f>
        <v>10</v>
      </c>
      <c r="S10" s="43">
        <v>8</v>
      </c>
    </row>
    <row r="11" spans="1:14" ht="15">
      <c r="A11" s="11">
        <v>4</v>
      </c>
      <c r="B11" s="46" t="s">
        <v>74</v>
      </c>
      <c r="C11" s="47" t="s">
        <v>75</v>
      </c>
      <c r="D11" s="48" t="s">
        <v>24</v>
      </c>
      <c r="E11" s="20">
        <v>13</v>
      </c>
      <c r="F11" s="22">
        <v>16</v>
      </c>
      <c r="G11" s="20">
        <v>6</v>
      </c>
      <c r="H11" s="28">
        <v>13</v>
      </c>
      <c r="I11" s="28">
        <v>8</v>
      </c>
      <c r="J11" s="22">
        <v>10</v>
      </c>
      <c r="K11" s="45">
        <f>SUM(E11:J11)-G11</f>
        <v>60</v>
      </c>
      <c r="L11" s="43">
        <f>E11</f>
        <v>13</v>
      </c>
      <c r="M11" s="43">
        <f>F11</f>
        <v>16</v>
      </c>
      <c r="N11">
        <v>13</v>
      </c>
    </row>
    <row r="12" spans="1:11" ht="15">
      <c r="A12" s="11">
        <v>5</v>
      </c>
      <c r="B12" s="46" t="s">
        <v>78</v>
      </c>
      <c r="C12" s="47" t="s">
        <v>79</v>
      </c>
      <c r="D12" s="48" t="s">
        <v>30</v>
      </c>
      <c r="E12" s="20">
        <v>6</v>
      </c>
      <c r="F12" s="22">
        <v>10</v>
      </c>
      <c r="G12" s="20">
        <v>3</v>
      </c>
      <c r="H12" s="28">
        <v>4</v>
      </c>
      <c r="I12" s="28">
        <v>6</v>
      </c>
      <c r="J12" s="22">
        <v>13</v>
      </c>
      <c r="K12" s="45">
        <f>SUM(E12:J12)-G12</f>
        <v>39</v>
      </c>
    </row>
    <row r="13" spans="1:15" ht="15">
      <c r="A13" s="17">
        <v>6</v>
      </c>
      <c r="B13" s="46" t="s">
        <v>51</v>
      </c>
      <c r="C13" s="47" t="s">
        <v>52</v>
      </c>
      <c r="D13" s="48" t="s">
        <v>30</v>
      </c>
      <c r="E13" s="20">
        <v>10</v>
      </c>
      <c r="F13" s="22">
        <v>4</v>
      </c>
      <c r="G13" s="20">
        <v>4</v>
      </c>
      <c r="H13" s="28">
        <v>8</v>
      </c>
      <c r="I13" s="28">
        <v>0</v>
      </c>
      <c r="J13" s="22"/>
      <c r="K13" s="45">
        <f>SUM(E13:J13)</f>
        <v>26</v>
      </c>
      <c r="M13">
        <v>16</v>
      </c>
      <c r="O13" s="43"/>
    </row>
    <row r="14" spans="1:19" ht="15">
      <c r="A14" s="11">
        <v>7</v>
      </c>
      <c r="B14" s="46" t="s">
        <v>72</v>
      </c>
      <c r="C14" s="47" t="s">
        <v>37</v>
      </c>
      <c r="D14" s="48" t="s">
        <v>22</v>
      </c>
      <c r="E14" s="20">
        <v>1</v>
      </c>
      <c r="F14" s="22">
        <v>6</v>
      </c>
      <c r="G14" s="20">
        <v>10</v>
      </c>
      <c r="H14" s="28">
        <v>0</v>
      </c>
      <c r="I14" s="28">
        <v>2</v>
      </c>
      <c r="J14" s="22"/>
      <c r="K14" s="45">
        <f>SUM(E14:J14)</f>
        <v>19</v>
      </c>
      <c r="L14" s="43">
        <f>E14</f>
        <v>1</v>
      </c>
      <c r="M14" s="43">
        <v>10</v>
      </c>
      <c r="N14" s="43">
        <f>G14</f>
        <v>10</v>
      </c>
      <c r="O14">
        <v>4</v>
      </c>
      <c r="Q14" s="43">
        <v>18</v>
      </c>
      <c r="S14">
        <v>2</v>
      </c>
    </row>
    <row r="15" spans="1:12" ht="15">
      <c r="A15" s="11">
        <v>8</v>
      </c>
      <c r="B15" s="46" t="s">
        <v>138</v>
      </c>
      <c r="C15" s="47" t="s">
        <v>139</v>
      </c>
      <c r="D15" s="48" t="s">
        <v>30</v>
      </c>
      <c r="E15" s="20">
        <v>0</v>
      </c>
      <c r="F15" s="22">
        <v>0</v>
      </c>
      <c r="G15" s="20">
        <v>0</v>
      </c>
      <c r="H15" s="28">
        <v>6</v>
      </c>
      <c r="I15" s="28">
        <v>10</v>
      </c>
      <c r="J15" s="22"/>
      <c r="K15" s="45">
        <f>SUM(E15:J15)</f>
        <v>16</v>
      </c>
      <c r="L15" s="43"/>
    </row>
    <row r="16" spans="1:11" ht="15">
      <c r="A16" s="11">
        <v>9</v>
      </c>
      <c r="B16" s="46" t="s">
        <v>133</v>
      </c>
      <c r="C16" s="47" t="s">
        <v>134</v>
      </c>
      <c r="D16" s="48" t="s">
        <v>30</v>
      </c>
      <c r="E16" s="20">
        <v>0</v>
      </c>
      <c r="F16" s="22">
        <v>2</v>
      </c>
      <c r="G16" s="20">
        <v>2</v>
      </c>
      <c r="H16" s="28">
        <v>0</v>
      </c>
      <c r="I16" s="28">
        <v>1</v>
      </c>
      <c r="J16" s="22">
        <v>8</v>
      </c>
      <c r="K16" s="45">
        <f>SUM(E16:J16)</f>
        <v>13</v>
      </c>
    </row>
    <row r="17" spans="1:16" ht="15">
      <c r="A17" s="11">
        <v>10</v>
      </c>
      <c r="B17" s="46" t="s">
        <v>48</v>
      </c>
      <c r="C17" s="47" t="s">
        <v>49</v>
      </c>
      <c r="D17" s="48" t="s">
        <v>21</v>
      </c>
      <c r="E17" s="20">
        <v>4</v>
      </c>
      <c r="F17" s="22">
        <v>0</v>
      </c>
      <c r="G17" s="20">
        <v>0</v>
      </c>
      <c r="H17" s="28">
        <v>1</v>
      </c>
      <c r="I17" s="28">
        <v>4</v>
      </c>
      <c r="J17" s="22"/>
      <c r="K17" s="45">
        <f>SUM(E17:J17)</f>
        <v>9</v>
      </c>
      <c r="P17" s="43">
        <v>9</v>
      </c>
    </row>
    <row r="18" spans="1:19" ht="15">
      <c r="A18" s="11">
        <v>11</v>
      </c>
      <c r="B18" s="46" t="s">
        <v>127</v>
      </c>
      <c r="C18" s="47" t="s">
        <v>137</v>
      </c>
      <c r="D18" s="48" t="s">
        <v>22</v>
      </c>
      <c r="E18" s="20">
        <v>0</v>
      </c>
      <c r="F18" s="22">
        <v>0</v>
      </c>
      <c r="G18" s="20">
        <v>8</v>
      </c>
      <c r="H18" s="28">
        <v>0</v>
      </c>
      <c r="I18" s="28">
        <v>0</v>
      </c>
      <c r="J18" s="22"/>
      <c r="K18" s="45">
        <f>SUM(E18:J18)</f>
        <v>8</v>
      </c>
      <c r="R18" s="43">
        <f>H18</f>
        <v>0</v>
      </c>
      <c r="S18">
        <v>4</v>
      </c>
    </row>
    <row r="19" spans="1:11" ht="15">
      <c r="A19" s="11">
        <v>12</v>
      </c>
      <c r="B19" s="46" t="s">
        <v>69</v>
      </c>
      <c r="C19" s="47" t="s">
        <v>141</v>
      </c>
      <c r="D19" s="48" t="s">
        <v>28</v>
      </c>
      <c r="E19" s="20">
        <v>0</v>
      </c>
      <c r="F19" s="22">
        <v>0</v>
      </c>
      <c r="G19" s="20">
        <v>0</v>
      </c>
      <c r="H19" s="28">
        <v>0</v>
      </c>
      <c r="I19" s="28">
        <v>3</v>
      </c>
      <c r="J19" s="22">
        <v>4</v>
      </c>
      <c r="K19" s="45">
        <f>SUM(E19:J19)</f>
        <v>7</v>
      </c>
    </row>
    <row r="20" spans="1:11" ht="15">
      <c r="A20" s="11">
        <v>13</v>
      </c>
      <c r="B20" s="46" t="s">
        <v>51</v>
      </c>
      <c r="C20" s="47" t="s">
        <v>73</v>
      </c>
      <c r="D20" s="48" t="s">
        <v>30</v>
      </c>
      <c r="E20" s="20">
        <v>3</v>
      </c>
      <c r="F20" s="22">
        <v>0</v>
      </c>
      <c r="G20" s="20">
        <v>0</v>
      </c>
      <c r="H20" s="77">
        <v>3</v>
      </c>
      <c r="I20" s="28">
        <v>0</v>
      </c>
      <c r="J20" s="22"/>
      <c r="K20" s="45">
        <f>SUM(E20:J20)</f>
        <v>6</v>
      </c>
    </row>
    <row r="21" spans="1:11" ht="15">
      <c r="A21" s="11">
        <v>14</v>
      </c>
      <c r="B21" s="46" t="s">
        <v>144</v>
      </c>
      <c r="C21" s="47" t="s">
        <v>122</v>
      </c>
      <c r="D21" s="48" t="s">
        <v>28</v>
      </c>
      <c r="E21" s="20">
        <v>0</v>
      </c>
      <c r="F21" s="22">
        <v>0</v>
      </c>
      <c r="G21" s="20">
        <v>0</v>
      </c>
      <c r="H21" s="28">
        <v>0</v>
      </c>
      <c r="I21" s="28">
        <v>0</v>
      </c>
      <c r="J21" s="22">
        <v>6</v>
      </c>
      <c r="K21" s="45">
        <f>SUM(E21:J21)</f>
        <v>6</v>
      </c>
    </row>
    <row r="22" spans="1:11" ht="15">
      <c r="A22" s="11">
        <v>14</v>
      </c>
      <c r="B22" s="46" t="s">
        <v>44</v>
      </c>
      <c r="C22" s="47" t="s">
        <v>36</v>
      </c>
      <c r="D22" s="48" t="s">
        <v>22</v>
      </c>
      <c r="E22" s="20">
        <v>0</v>
      </c>
      <c r="F22" s="22">
        <v>3</v>
      </c>
      <c r="G22" s="20">
        <v>0</v>
      </c>
      <c r="H22" s="28">
        <v>0</v>
      </c>
      <c r="I22" s="28">
        <v>0</v>
      </c>
      <c r="J22" s="22"/>
      <c r="K22" s="45">
        <f>SUM(E22:J22)</f>
        <v>3</v>
      </c>
    </row>
    <row r="23" spans="1:20" ht="15">
      <c r="A23" s="11">
        <v>15</v>
      </c>
      <c r="B23" s="46" t="s">
        <v>145</v>
      </c>
      <c r="C23" s="47" t="s">
        <v>37</v>
      </c>
      <c r="D23" s="48" t="s">
        <v>26</v>
      </c>
      <c r="E23" s="20">
        <v>0</v>
      </c>
      <c r="F23" s="22">
        <v>0</v>
      </c>
      <c r="G23" s="20">
        <v>0</v>
      </c>
      <c r="H23" s="28">
        <v>0</v>
      </c>
      <c r="I23" s="28">
        <v>0</v>
      </c>
      <c r="J23" s="22">
        <v>3</v>
      </c>
      <c r="K23" s="45">
        <f>SUM(E23:J23)</f>
        <v>3</v>
      </c>
      <c r="T23">
        <v>3</v>
      </c>
    </row>
    <row r="24" spans="1:11" ht="15">
      <c r="A24" s="11">
        <v>16</v>
      </c>
      <c r="B24" s="46" t="s">
        <v>80</v>
      </c>
      <c r="C24" s="47" t="s">
        <v>81</v>
      </c>
      <c r="D24" s="48" t="s">
        <v>24</v>
      </c>
      <c r="E24" s="20">
        <v>2</v>
      </c>
      <c r="F24" s="22">
        <v>0</v>
      </c>
      <c r="G24" s="20">
        <v>0</v>
      </c>
      <c r="H24" s="28">
        <v>0</v>
      </c>
      <c r="I24" s="28">
        <v>0</v>
      </c>
      <c r="J24" s="22"/>
      <c r="K24" s="45">
        <f>SUM(E24:J24)</f>
        <v>2</v>
      </c>
    </row>
    <row r="25" spans="1:11" ht="15">
      <c r="A25" s="11">
        <v>17</v>
      </c>
      <c r="B25" s="46" t="s">
        <v>53</v>
      </c>
      <c r="C25" s="47" t="s">
        <v>54</v>
      </c>
      <c r="D25" s="48" t="s">
        <v>28</v>
      </c>
      <c r="E25" s="20">
        <v>0</v>
      </c>
      <c r="F25" s="22">
        <v>1</v>
      </c>
      <c r="G25" s="20">
        <v>1</v>
      </c>
      <c r="H25" s="28">
        <v>0</v>
      </c>
      <c r="I25" s="28">
        <v>0</v>
      </c>
      <c r="J25" s="22"/>
      <c r="K25" s="45">
        <f>SUM(E25:J25)</f>
        <v>2</v>
      </c>
    </row>
    <row r="26" spans="1:11" ht="15">
      <c r="A26" s="11">
        <v>18</v>
      </c>
      <c r="B26" s="46" t="s">
        <v>140</v>
      </c>
      <c r="C26" s="47" t="s">
        <v>36</v>
      </c>
      <c r="D26" s="48" t="s">
        <v>30</v>
      </c>
      <c r="E26" s="20">
        <v>0</v>
      </c>
      <c r="F26" s="22">
        <v>0</v>
      </c>
      <c r="G26" s="20">
        <v>0</v>
      </c>
      <c r="H26" s="28">
        <v>2</v>
      </c>
      <c r="I26" s="28">
        <v>0</v>
      </c>
      <c r="J26" s="22"/>
      <c r="K26" s="45">
        <f>SUM(E26:J26)</f>
        <v>2</v>
      </c>
    </row>
    <row r="27" spans="1:11" ht="15.75" thickBot="1">
      <c r="A27" s="11">
        <v>19</v>
      </c>
      <c r="B27" s="46" t="s">
        <v>146</v>
      </c>
      <c r="C27" s="47" t="s">
        <v>147</v>
      </c>
      <c r="D27" s="48" t="s">
        <v>28</v>
      </c>
      <c r="E27" s="20">
        <v>0</v>
      </c>
      <c r="F27" s="22">
        <v>0</v>
      </c>
      <c r="G27" s="21">
        <v>0</v>
      </c>
      <c r="H27" s="28">
        <v>0</v>
      </c>
      <c r="I27" s="28">
        <v>0</v>
      </c>
      <c r="J27" s="22">
        <v>1</v>
      </c>
      <c r="K27" s="45">
        <f>SUM(E27:J27)</f>
        <v>1</v>
      </c>
    </row>
    <row r="28" ht="14.25">
      <c r="N28" s="26"/>
    </row>
    <row r="29" s="26" customFormat="1" ht="14.25">
      <c r="A29" s="25"/>
    </row>
    <row r="30" spans="1:11" s="26" customFormat="1" ht="15">
      <c r="A30" s="25"/>
      <c r="B30" s="33"/>
      <c r="C30" s="1"/>
      <c r="D30"/>
      <c r="E30" s="43"/>
      <c r="F30" s="67"/>
      <c r="G30" s="43"/>
      <c r="H30" s="43"/>
      <c r="I30" s="43"/>
      <c r="J30" s="43"/>
      <c r="K30" s="50"/>
    </row>
    <row r="31" spans="2:11" s="26" customFormat="1" ht="15">
      <c r="B31" s="33"/>
      <c r="C31" s="1"/>
      <c r="D31"/>
      <c r="E31" s="43"/>
      <c r="F31" s="67"/>
      <c r="G31" s="43"/>
      <c r="H31" s="43"/>
      <c r="I31" s="43"/>
      <c r="J31" s="43"/>
      <c r="K31" s="50"/>
    </row>
    <row r="32" spans="2:11" ht="15">
      <c r="B32" s="34"/>
      <c r="C32" s="1"/>
      <c r="E32" s="43"/>
      <c r="F32" s="67"/>
      <c r="G32" s="43"/>
      <c r="H32" s="43"/>
      <c r="I32" s="43"/>
      <c r="J32" s="43"/>
      <c r="K32" s="50"/>
    </row>
    <row r="33" spans="2:12" ht="15">
      <c r="B33" s="33"/>
      <c r="C33" s="1"/>
      <c r="E33" s="43"/>
      <c r="F33" s="67"/>
      <c r="G33" s="43"/>
      <c r="H33" s="43"/>
      <c r="I33" s="43"/>
      <c r="J33" s="43"/>
      <c r="K33" s="50"/>
      <c r="L33" s="26"/>
    </row>
    <row r="34" spans="2:12" ht="15">
      <c r="B34" s="33"/>
      <c r="C34" s="1"/>
      <c r="E34" s="43"/>
      <c r="F34" s="67"/>
      <c r="G34" s="43"/>
      <c r="H34" s="43"/>
      <c r="I34" s="43"/>
      <c r="J34" s="43"/>
      <c r="K34" s="50"/>
      <c r="L34" s="26"/>
    </row>
    <row r="35" spans="2:12" ht="15">
      <c r="B35" s="33"/>
      <c r="C35" s="1"/>
      <c r="E35" s="43"/>
      <c r="F35" s="67"/>
      <c r="G35" s="43"/>
      <c r="H35" s="43"/>
      <c r="I35" s="43"/>
      <c r="J35" s="43"/>
      <c r="K35" s="50"/>
      <c r="L35" s="26"/>
    </row>
    <row r="36" spans="2:12" ht="15">
      <c r="B36" s="33"/>
      <c r="C36" s="1"/>
      <c r="E36" s="43"/>
      <c r="F36" s="67"/>
      <c r="G36" s="43"/>
      <c r="H36" s="43"/>
      <c r="I36" s="43"/>
      <c r="J36" s="43"/>
      <c r="K36" s="50"/>
      <c r="L36" s="26"/>
    </row>
    <row r="37" spans="2:12" ht="15">
      <c r="B37" s="40"/>
      <c r="E37" s="43"/>
      <c r="F37" s="67"/>
      <c r="G37" s="43"/>
      <c r="H37" s="43"/>
      <c r="I37" s="43"/>
      <c r="J37" s="43"/>
      <c r="K37" s="50"/>
      <c r="L37" s="26"/>
    </row>
    <row r="38" ht="14.25">
      <c r="B38" s="32"/>
    </row>
  </sheetData>
  <sheetProtection/>
  <mergeCells count="8">
    <mergeCell ref="C6:C7"/>
    <mergeCell ref="B6:B7"/>
    <mergeCell ref="A6:A7"/>
    <mergeCell ref="A2:K2"/>
    <mergeCell ref="A3:K3"/>
    <mergeCell ref="A4:K4"/>
    <mergeCell ref="K6:K7"/>
    <mergeCell ref="D6:D7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K6" sqref="K1:W16384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1" style="0" bestFit="1" customWidth="1"/>
    <col min="4" max="4" width="20.59765625" style="0" bestFit="1" customWidth="1"/>
    <col min="5" max="5" width="8.59765625" style="0" bestFit="1" customWidth="1"/>
    <col min="6" max="6" width="11.59765625" style="0" customWidth="1"/>
    <col min="7" max="7" width="9.59765625" style="0" bestFit="1" customWidth="1"/>
    <col min="8" max="8" width="15.3984375" style="0" customWidth="1"/>
    <col min="9" max="9" width="8.59765625" style="0" customWidth="1"/>
    <col min="10" max="10" width="8.19921875" style="0" customWidth="1"/>
    <col min="11" max="11" width="6.19921875" style="0" bestFit="1" customWidth="1"/>
    <col min="12" max="14" width="2.8984375" style="0" bestFit="1" customWidth="1"/>
    <col min="15" max="19" width="2.8984375" style="0" customWidth="1"/>
    <col min="20" max="20" width="9" style="0" customWidth="1"/>
  </cols>
  <sheetData>
    <row r="1" spans="1:11" ht="15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 thickBot="1">
      <c r="A3" s="102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45.75" thickBot="1">
      <c r="A4" s="95" t="s">
        <v>0</v>
      </c>
      <c r="B4" s="95" t="s">
        <v>1</v>
      </c>
      <c r="C4" s="95" t="s">
        <v>3</v>
      </c>
      <c r="D4" s="95" t="s">
        <v>20</v>
      </c>
      <c r="E4" s="12" t="s">
        <v>40</v>
      </c>
      <c r="F4" s="14" t="s">
        <v>39</v>
      </c>
      <c r="G4" s="12" t="s">
        <v>41</v>
      </c>
      <c r="H4" s="12" t="s">
        <v>42</v>
      </c>
      <c r="I4" s="73" t="s">
        <v>10</v>
      </c>
      <c r="J4" s="14" t="s">
        <v>7</v>
      </c>
      <c r="K4" s="99" t="s">
        <v>5</v>
      </c>
    </row>
    <row r="5" spans="1:11" ht="15" customHeight="1" thickBot="1">
      <c r="A5" s="101"/>
      <c r="B5" s="101"/>
      <c r="C5" s="101"/>
      <c r="D5" s="101"/>
      <c r="E5" s="15" t="s">
        <v>60</v>
      </c>
      <c r="F5" s="15" t="s">
        <v>61</v>
      </c>
      <c r="G5" s="16" t="s">
        <v>62</v>
      </c>
      <c r="H5" s="18" t="s">
        <v>63</v>
      </c>
      <c r="I5" s="18" t="s">
        <v>64</v>
      </c>
      <c r="J5" s="19" t="s">
        <v>13</v>
      </c>
      <c r="K5" s="100"/>
    </row>
    <row r="6" spans="1:19" ht="14.25">
      <c r="A6" s="80">
        <v>1</v>
      </c>
      <c r="B6" s="115" t="s">
        <v>47</v>
      </c>
      <c r="C6" s="116" t="s">
        <v>46</v>
      </c>
      <c r="D6" s="117" t="s">
        <v>24</v>
      </c>
      <c r="E6" s="57">
        <v>20</v>
      </c>
      <c r="F6" s="57">
        <v>16</v>
      </c>
      <c r="G6" s="57">
        <v>13</v>
      </c>
      <c r="H6" s="57">
        <v>20</v>
      </c>
      <c r="I6" s="57">
        <v>13</v>
      </c>
      <c r="J6" s="118">
        <v>20</v>
      </c>
      <c r="K6" s="57">
        <f>SUM(E6:J6)-G6</f>
        <v>89</v>
      </c>
      <c r="L6" s="1">
        <v>20</v>
      </c>
      <c r="M6" s="43">
        <f>F6+F8+F9+F11</f>
        <v>34</v>
      </c>
      <c r="N6" s="43">
        <f>G6+G8+G9+G11</f>
        <v>41</v>
      </c>
      <c r="O6">
        <v>16</v>
      </c>
      <c r="P6">
        <v>13</v>
      </c>
      <c r="Q6">
        <v>20</v>
      </c>
      <c r="R6">
        <v>13</v>
      </c>
      <c r="S6">
        <v>20</v>
      </c>
    </row>
    <row r="7" spans="1:19" ht="14.25">
      <c r="A7" s="51">
        <v>2</v>
      </c>
      <c r="B7" s="83" t="s">
        <v>91</v>
      </c>
      <c r="C7" s="84" t="s">
        <v>111</v>
      </c>
      <c r="D7" s="89" t="s">
        <v>21</v>
      </c>
      <c r="E7" s="58">
        <v>0</v>
      </c>
      <c r="F7" s="58">
        <v>13</v>
      </c>
      <c r="G7" s="58">
        <v>16</v>
      </c>
      <c r="H7" s="58">
        <v>0</v>
      </c>
      <c r="I7" s="58">
        <v>16</v>
      </c>
      <c r="J7" s="58">
        <v>17</v>
      </c>
      <c r="K7" s="58">
        <f>SUM(E7:J7)</f>
        <v>62</v>
      </c>
      <c r="L7">
        <v>16</v>
      </c>
      <c r="M7" s="43">
        <f>F7+F10</f>
        <v>33</v>
      </c>
      <c r="N7" s="43">
        <f>G7+G10</f>
        <v>24</v>
      </c>
      <c r="O7">
        <v>30</v>
      </c>
      <c r="P7">
        <v>16</v>
      </c>
      <c r="R7">
        <v>16</v>
      </c>
      <c r="S7">
        <v>17</v>
      </c>
    </row>
    <row r="8" spans="1:19" ht="14.25">
      <c r="A8" s="51">
        <v>3</v>
      </c>
      <c r="B8" s="83" t="s">
        <v>114</v>
      </c>
      <c r="C8" s="84" t="s">
        <v>115</v>
      </c>
      <c r="D8" s="89" t="s">
        <v>22</v>
      </c>
      <c r="E8" s="58">
        <v>0</v>
      </c>
      <c r="F8" s="58">
        <v>8</v>
      </c>
      <c r="G8" s="58">
        <v>20</v>
      </c>
      <c r="H8" s="58">
        <v>0</v>
      </c>
      <c r="I8" s="58">
        <v>10</v>
      </c>
      <c r="J8" s="58">
        <v>13</v>
      </c>
      <c r="K8" s="58">
        <f>SUM(E8:J8)</f>
        <v>51</v>
      </c>
      <c r="O8">
        <v>13</v>
      </c>
      <c r="P8">
        <v>16</v>
      </c>
      <c r="R8">
        <v>10</v>
      </c>
      <c r="S8">
        <v>21</v>
      </c>
    </row>
    <row r="9" spans="1:19" ht="14.25">
      <c r="A9" s="8">
        <v>4</v>
      </c>
      <c r="B9" s="2" t="s">
        <v>34</v>
      </c>
      <c r="C9" s="7" t="s">
        <v>58</v>
      </c>
      <c r="D9" s="30" t="s">
        <v>28</v>
      </c>
      <c r="E9" s="20">
        <v>0</v>
      </c>
      <c r="F9" s="20">
        <v>0</v>
      </c>
      <c r="G9" s="20">
        <v>0</v>
      </c>
      <c r="H9" s="20">
        <v>0</v>
      </c>
      <c r="I9" s="20">
        <v>20</v>
      </c>
      <c r="J9" s="20">
        <v>30</v>
      </c>
      <c r="K9" s="20">
        <f>SUM(E9:J9)</f>
        <v>50</v>
      </c>
      <c r="P9">
        <v>20</v>
      </c>
      <c r="R9">
        <v>8</v>
      </c>
      <c r="S9">
        <v>30</v>
      </c>
    </row>
    <row r="10" spans="1:18" ht="14.25">
      <c r="A10" s="8">
        <v>5</v>
      </c>
      <c r="B10" s="2" t="s">
        <v>110</v>
      </c>
      <c r="C10" s="7" t="s">
        <v>111</v>
      </c>
      <c r="D10" s="30" t="s">
        <v>26</v>
      </c>
      <c r="E10" s="20">
        <v>0</v>
      </c>
      <c r="F10" s="20">
        <v>20</v>
      </c>
      <c r="G10" s="20">
        <v>8</v>
      </c>
      <c r="H10" s="20">
        <v>0</v>
      </c>
      <c r="I10" s="20">
        <v>8</v>
      </c>
      <c r="J10" s="20">
        <v>10</v>
      </c>
      <c r="K10" s="20">
        <f>SUM(E10:J10)</f>
        <v>46</v>
      </c>
      <c r="O10">
        <v>8</v>
      </c>
      <c r="R10">
        <v>20</v>
      </c>
    </row>
    <row r="11" spans="1:16" ht="14.25">
      <c r="A11" s="8">
        <v>6</v>
      </c>
      <c r="B11" s="2" t="s">
        <v>117</v>
      </c>
      <c r="C11" s="7" t="s">
        <v>118</v>
      </c>
      <c r="D11" s="30" t="s">
        <v>26</v>
      </c>
      <c r="E11" s="20">
        <v>0</v>
      </c>
      <c r="F11" s="20">
        <v>10</v>
      </c>
      <c r="G11" s="20">
        <v>8</v>
      </c>
      <c r="H11" s="20">
        <v>0</v>
      </c>
      <c r="I11" s="20">
        <v>0</v>
      </c>
      <c r="J11" s="20"/>
      <c r="K11" s="20">
        <f>SUM(E11:J11)</f>
        <v>18</v>
      </c>
      <c r="P11">
        <v>10</v>
      </c>
    </row>
    <row r="12" spans="1:11" ht="14.25">
      <c r="A12" s="8">
        <v>7</v>
      </c>
      <c r="B12" s="2" t="s">
        <v>135</v>
      </c>
      <c r="C12" s="7" t="s">
        <v>136</v>
      </c>
      <c r="D12" s="30" t="s">
        <v>125</v>
      </c>
      <c r="E12" s="20">
        <v>0</v>
      </c>
      <c r="F12" s="20">
        <v>0</v>
      </c>
      <c r="G12" s="20">
        <v>10</v>
      </c>
      <c r="H12" s="20">
        <v>0</v>
      </c>
      <c r="I12" s="20">
        <v>0</v>
      </c>
      <c r="J12" s="20"/>
      <c r="K12" s="20">
        <f>SUM(E12:J12)</f>
        <v>10</v>
      </c>
    </row>
    <row r="13" spans="1:11" ht="14.25">
      <c r="A13" s="8">
        <v>8</v>
      </c>
      <c r="B13" s="2" t="s">
        <v>142</v>
      </c>
      <c r="C13" s="7" t="s">
        <v>143</v>
      </c>
      <c r="D13" s="30" t="s">
        <v>22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8</v>
      </c>
      <c r="K13" s="20">
        <f>SUM(E13:J13)</f>
        <v>8</v>
      </c>
    </row>
    <row r="14" spans="1:11" ht="14.25">
      <c r="A14" s="8">
        <v>9</v>
      </c>
      <c r="B14" s="2"/>
      <c r="C14" s="7"/>
      <c r="D14" s="30"/>
      <c r="E14" s="20"/>
      <c r="F14" s="20"/>
      <c r="G14" s="20"/>
      <c r="H14" s="20"/>
      <c r="I14" s="20"/>
      <c r="J14" s="20"/>
      <c r="K14" s="20">
        <f aca="true" t="shared" si="0" ref="K13:K19">SUM(E14:J14)</f>
        <v>0</v>
      </c>
    </row>
    <row r="15" spans="1:11" ht="14.25">
      <c r="A15" s="8">
        <v>10</v>
      </c>
      <c r="B15" s="4"/>
      <c r="C15" s="3"/>
      <c r="D15" s="29"/>
      <c r="E15" s="20"/>
      <c r="F15" s="20"/>
      <c r="G15" s="20"/>
      <c r="H15" s="20"/>
      <c r="I15" s="20"/>
      <c r="J15" s="20"/>
      <c r="K15" s="20">
        <f t="shared" si="0"/>
        <v>0</v>
      </c>
    </row>
    <row r="16" spans="1:11" ht="14.25">
      <c r="A16" s="8">
        <v>11</v>
      </c>
      <c r="B16" s="4"/>
      <c r="C16" s="3"/>
      <c r="D16" s="29"/>
      <c r="E16" s="20"/>
      <c r="F16" s="20"/>
      <c r="G16" s="20"/>
      <c r="H16" s="20"/>
      <c r="I16" s="20"/>
      <c r="J16" s="20"/>
      <c r="K16" s="20">
        <f t="shared" si="0"/>
        <v>0</v>
      </c>
    </row>
    <row r="17" spans="1:11" ht="14.25">
      <c r="A17" s="8">
        <v>12</v>
      </c>
      <c r="B17" s="4"/>
      <c r="C17" s="3"/>
      <c r="D17" s="29"/>
      <c r="E17" s="20"/>
      <c r="F17" s="20"/>
      <c r="G17" s="20"/>
      <c r="H17" s="20"/>
      <c r="I17" s="20"/>
      <c r="J17" s="20"/>
      <c r="K17" s="20">
        <f t="shared" si="0"/>
        <v>0</v>
      </c>
    </row>
    <row r="18" spans="1:11" ht="14.25">
      <c r="A18" s="8">
        <v>13</v>
      </c>
      <c r="B18" s="4"/>
      <c r="C18" s="3"/>
      <c r="D18" s="29"/>
      <c r="E18" s="20"/>
      <c r="F18" s="20"/>
      <c r="G18" s="20"/>
      <c r="H18" s="20"/>
      <c r="I18" s="20"/>
      <c r="J18" s="20"/>
      <c r="K18" s="20">
        <f t="shared" si="0"/>
        <v>0</v>
      </c>
    </row>
    <row r="19" spans="1:11" ht="15" thickBot="1">
      <c r="A19" s="8">
        <v>14</v>
      </c>
      <c r="B19" s="2"/>
      <c r="C19" s="7"/>
      <c r="D19" s="30"/>
      <c r="E19" s="20"/>
      <c r="F19" s="20"/>
      <c r="G19" s="20"/>
      <c r="H19" s="21"/>
      <c r="I19" s="20"/>
      <c r="J19" s="20"/>
      <c r="K19" s="20">
        <f t="shared" si="0"/>
        <v>0</v>
      </c>
    </row>
    <row r="21" spans="1:7" s="26" customFormat="1" ht="14.25">
      <c r="A21" s="25"/>
      <c r="E21" s="79"/>
      <c r="F21" s="79"/>
      <c r="G21" s="79"/>
    </row>
    <row r="22" spans="1:7" s="26" customFormat="1" ht="14.25">
      <c r="A22" s="25"/>
      <c r="B22" s="25"/>
      <c r="E22" s="79"/>
      <c r="G22" s="79"/>
    </row>
    <row r="23" spans="2:11" s="26" customFormat="1" ht="15" hidden="1">
      <c r="B23" s="33"/>
      <c r="C23" s="1"/>
      <c r="D23"/>
      <c r="E23" s="43"/>
      <c r="F23" s="43"/>
      <c r="G23" s="43"/>
      <c r="H23" s="43"/>
      <c r="I23" s="43"/>
      <c r="J23" s="43"/>
      <c r="K23" s="50">
        <f>SUM(E23:J23)</f>
        <v>0</v>
      </c>
    </row>
    <row r="24" spans="2:11" ht="15" hidden="1">
      <c r="B24" s="33"/>
      <c r="C24" s="1"/>
      <c r="E24" s="43"/>
      <c r="F24" s="43"/>
      <c r="G24" s="43"/>
      <c r="H24" s="43"/>
      <c r="I24" s="43"/>
      <c r="J24" s="43"/>
      <c r="K24" s="49">
        <f>SUM(E24:J24)</f>
        <v>0</v>
      </c>
    </row>
    <row r="25" spans="2:11" ht="15" hidden="1">
      <c r="B25" s="34"/>
      <c r="C25" s="1"/>
      <c r="E25" s="43"/>
      <c r="F25" s="43"/>
      <c r="G25" s="43"/>
      <c r="H25" s="43"/>
      <c r="I25" s="43"/>
      <c r="J25" s="43"/>
      <c r="K25" s="50">
        <f aca="true" t="shared" si="1" ref="K25:K30">SUM(E25:J25)</f>
        <v>0</v>
      </c>
    </row>
    <row r="26" spans="2:12" ht="15" hidden="1">
      <c r="B26" s="33"/>
      <c r="C26" s="1"/>
      <c r="K26" s="50">
        <f t="shared" si="1"/>
        <v>0</v>
      </c>
      <c r="L26" s="26"/>
    </row>
    <row r="27" spans="2:12" ht="15" hidden="1">
      <c r="B27" s="33"/>
      <c r="C27" s="1"/>
      <c r="E27" s="43"/>
      <c r="F27" s="43"/>
      <c r="G27" s="43"/>
      <c r="H27" s="43"/>
      <c r="I27" s="43"/>
      <c r="K27" s="50">
        <f t="shared" si="1"/>
        <v>0</v>
      </c>
      <c r="L27" s="26"/>
    </row>
    <row r="28" spans="2:12" ht="15" hidden="1">
      <c r="B28" s="33"/>
      <c r="C28" s="1"/>
      <c r="E28" s="43"/>
      <c r="F28" s="43"/>
      <c r="G28" s="43"/>
      <c r="H28" s="43"/>
      <c r="I28" s="43"/>
      <c r="K28" s="50">
        <f t="shared" si="1"/>
        <v>0</v>
      </c>
      <c r="L28" s="26"/>
    </row>
    <row r="29" spans="2:12" ht="15" hidden="1">
      <c r="B29" s="33"/>
      <c r="C29" s="1"/>
      <c r="E29" s="43"/>
      <c r="F29" s="43"/>
      <c r="G29" s="43"/>
      <c r="H29" s="43"/>
      <c r="I29" s="43"/>
      <c r="J29" s="43"/>
      <c r="K29" s="50">
        <f t="shared" si="1"/>
        <v>0</v>
      </c>
      <c r="L29" s="26"/>
    </row>
    <row r="30" spans="2:12" ht="15" hidden="1">
      <c r="B30" s="41"/>
      <c r="E30" s="43"/>
      <c r="F30" s="43"/>
      <c r="G30" s="43"/>
      <c r="H30" s="43"/>
      <c r="I30" s="43"/>
      <c r="K30" s="50">
        <f t="shared" si="1"/>
        <v>0</v>
      </c>
      <c r="L30" s="26"/>
    </row>
    <row r="31" ht="14.25" hidden="1"/>
    <row r="32" ht="14.25" hidden="1"/>
    <row r="33" ht="14.25" hidden="1"/>
    <row r="34" spans="5:7" ht="14.25">
      <c r="E34" s="43"/>
      <c r="G34" s="43"/>
    </row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V13" sqref="V13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20.59765625" style="0" bestFit="1" customWidth="1"/>
    <col min="5" max="5" width="8.59765625" style="0" bestFit="1" customWidth="1"/>
    <col min="6" max="6" width="13" style="0" customWidth="1"/>
    <col min="7" max="7" width="9.59765625" style="0" bestFit="1" customWidth="1"/>
    <col min="8" max="8" width="14.09765625" style="0" customWidth="1"/>
    <col min="9" max="9" width="8.3984375" style="0" customWidth="1"/>
    <col min="10" max="10" width="7.5" style="0" customWidth="1"/>
    <col min="11" max="11" width="6.19921875" style="0" bestFit="1" customWidth="1"/>
    <col min="12" max="14" width="2.8984375" style="0" bestFit="1" customWidth="1"/>
    <col min="15" max="20" width="2.8984375" style="0" customWidth="1"/>
  </cols>
  <sheetData>
    <row r="1" spans="1:11" ht="15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 thickBot="1">
      <c r="A3" s="102" t="s">
        <v>18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45.75" thickBot="1">
      <c r="A4" s="95" t="s">
        <v>0</v>
      </c>
      <c r="B4" s="95" t="s">
        <v>1</v>
      </c>
      <c r="C4" s="95" t="s">
        <v>3</v>
      </c>
      <c r="D4" s="95" t="s">
        <v>20</v>
      </c>
      <c r="E4" s="12" t="s">
        <v>40</v>
      </c>
      <c r="F4" s="14" t="s">
        <v>39</v>
      </c>
      <c r="G4" s="12" t="s">
        <v>41</v>
      </c>
      <c r="H4" s="12" t="s">
        <v>42</v>
      </c>
      <c r="I4" s="73" t="s">
        <v>10</v>
      </c>
      <c r="J4" s="14" t="s">
        <v>7</v>
      </c>
      <c r="K4" s="99" t="s">
        <v>5</v>
      </c>
    </row>
    <row r="5" spans="1:11" ht="15" customHeight="1" thickBot="1">
      <c r="A5" s="101"/>
      <c r="B5" s="101"/>
      <c r="C5" s="101"/>
      <c r="D5" s="101"/>
      <c r="E5" s="15" t="s">
        <v>60</v>
      </c>
      <c r="F5" s="15" t="s">
        <v>61</v>
      </c>
      <c r="G5" s="16" t="s">
        <v>62</v>
      </c>
      <c r="H5" s="18" t="s">
        <v>63</v>
      </c>
      <c r="I5" s="18" t="s">
        <v>64</v>
      </c>
      <c r="J5" s="19" t="s">
        <v>13</v>
      </c>
      <c r="K5" s="100"/>
    </row>
    <row r="6" spans="1:20" ht="14.25">
      <c r="A6" s="80">
        <v>1</v>
      </c>
      <c r="B6" s="62" t="s">
        <v>34</v>
      </c>
      <c r="C6" s="88" t="s">
        <v>58</v>
      </c>
      <c r="D6" s="89" t="s">
        <v>28</v>
      </c>
      <c r="E6" s="90">
        <v>13</v>
      </c>
      <c r="F6" s="90">
        <v>10</v>
      </c>
      <c r="G6" s="90">
        <v>13</v>
      </c>
      <c r="H6" s="90">
        <v>20</v>
      </c>
      <c r="I6" s="90">
        <v>20</v>
      </c>
      <c r="J6" s="57">
        <v>30</v>
      </c>
      <c r="K6" s="57">
        <f>SUM(E6:J6)-F6</f>
        <v>96</v>
      </c>
      <c r="L6" s="54">
        <f>E6+E7+E8</f>
        <v>49</v>
      </c>
      <c r="M6" s="43">
        <f>F6+F7+F8+F9</f>
        <v>59</v>
      </c>
      <c r="N6" s="43">
        <f>G6+G7+G8+G9+G15+G16</f>
        <v>56</v>
      </c>
      <c r="O6" s="43">
        <v>33</v>
      </c>
      <c r="P6" s="43">
        <v>32</v>
      </c>
      <c r="Q6" s="43">
        <v>41</v>
      </c>
      <c r="R6" s="43">
        <f>H6+H7</f>
        <v>36</v>
      </c>
      <c r="S6" s="43">
        <v>40</v>
      </c>
      <c r="T6" s="43">
        <v>54</v>
      </c>
    </row>
    <row r="7" spans="1:17" ht="14.25">
      <c r="A7" s="51">
        <v>2</v>
      </c>
      <c r="B7" s="62" t="s">
        <v>56</v>
      </c>
      <c r="C7" s="88" t="s">
        <v>57</v>
      </c>
      <c r="D7" s="89" t="s">
        <v>28</v>
      </c>
      <c r="E7" s="91">
        <v>20</v>
      </c>
      <c r="F7" s="91">
        <v>20</v>
      </c>
      <c r="G7" s="91">
        <v>20</v>
      </c>
      <c r="H7" s="91">
        <v>16</v>
      </c>
      <c r="I7" s="91">
        <v>16</v>
      </c>
      <c r="J7" s="92">
        <v>20</v>
      </c>
      <c r="K7" s="58">
        <v>96</v>
      </c>
      <c r="O7">
        <v>16</v>
      </c>
      <c r="P7" s="43">
        <v>25</v>
      </c>
      <c r="Q7" s="43">
        <v>19</v>
      </c>
    </row>
    <row r="8" spans="1:20" ht="14.25">
      <c r="A8" s="51">
        <v>3</v>
      </c>
      <c r="B8" s="62" t="s">
        <v>47</v>
      </c>
      <c r="C8" s="88" t="s">
        <v>46</v>
      </c>
      <c r="D8" s="89" t="s">
        <v>24</v>
      </c>
      <c r="E8" s="91">
        <v>16</v>
      </c>
      <c r="F8" s="91">
        <v>16</v>
      </c>
      <c r="G8" s="91">
        <v>6</v>
      </c>
      <c r="H8" s="91">
        <v>13</v>
      </c>
      <c r="I8" s="91">
        <v>13</v>
      </c>
      <c r="J8" s="58">
        <v>17</v>
      </c>
      <c r="K8" s="58">
        <f>SUM(E8:J8)-I8</f>
        <v>68</v>
      </c>
      <c r="R8">
        <v>10</v>
      </c>
      <c r="S8">
        <v>8</v>
      </c>
      <c r="T8" s="43">
        <v>23</v>
      </c>
    </row>
    <row r="9" spans="1:20" ht="14.25">
      <c r="A9" s="8">
        <v>4</v>
      </c>
      <c r="B9" s="51" t="s">
        <v>110</v>
      </c>
      <c r="C9" s="17" t="s">
        <v>111</v>
      </c>
      <c r="D9" s="30" t="s">
        <v>26</v>
      </c>
      <c r="E9" s="42">
        <v>0</v>
      </c>
      <c r="F9" s="42">
        <v>13</v>
      </c>
      <c r="G9" s="42">
        <v>16</v>
      </c>
      <c r="H9" s="42">
        <v>10</v>
      </c>
      <c r="I9" s="42">
        <v>8</v>
      </c>
      <c r="J9" s="20">
        <v>10</v>
      </c>
      <c r="K9" s="20">
        <f aca="true" t="shared" si="0" ref="K9:K21">SUM(E9:J9)</f>
        <v>57</v>
      </c>
      <c r="P9" s="43">
        <v>20</v>
      </c>
      <c r="Q9" s="43">
        <v>18</v>
      </c>
      <c r="R9">
        <v>21</v>
      </c>
      <c r="S9">
        <v>23</v>
      </c>
      <c r="T9" s="43">
        <v>8</v>
      </c>
    </row>
    <row r="10" spans="1:14" ht="14.25">
      <c r="A10" s="8">
        <v>5</v>
      </c>
      <c r="B10" s="51" t="s">
        <v>112</v>
      </c>
      <c r="C10" s="17" t="s">
        <v>113</v>
      </c>
      <c r="D10" s="30" t="s">
        <v>24</v>
      </c>
      <c r="E10" s="42">
        <v>0</v>
      </c>
      <c r="F10" s="42">
        <v>8</v>
      </c>
      <c r="G10" s="42">
        <v>10</v>
      </c>
      <c r="H10" s="42">
        <v>8</v>
      </c>
      <c r="I10" s="42">
        <v>10</v>
      </c>
      <c r="J10" s="20">
        <v>6</v>
      </c>
      <c r="K10" s="20">
        <f t="shared" si="0"/>
        <v>42</v>
      </c>
      <c r="L10">
        <v>8</v>
      </c>
      <c r="M10" s="43">
        <v>4</v>
      </c>
      <c r="N10" s="43">
        <f>G10+G13</f>
        <v>12</v>
      </c>
    </row>
    <row r="11" spans="1:20" ht="14.25">
      <c r="A11" s="8">
        <v>6</v>
      </c>
      <c r="B11" s="51" t="s">
        <v>114</v>
      </c>
      <c r="C11" s="17" t="s">
        <v>115</v>
      </c>
      <c r="D11" s="30" t="s">
        <v>22</v>
      </c>
      <c r="E11" s="42">
        <v>0</v>
      </c>
      <c r="F11" s="42">
        <v>6</v>
      </c>
      <c r="G11" s="42">
        <v>4</v>
      </c>
      <c r="H11" s="42">
        <v>0</v>
      </c>
      <c r="I11" s="42">
        <v>6</v>
      </c>
      <c r="J11" s="20">
        <v>13</v>
      </c>
      <c r="K11" s="20">
        <f t="shared" si="0"/>
        <v>29</v>
      </c>
      <c r="L11">
        <v>10</v>
      </c>
      <c r="N11" s="43">
        <f>G11</f>
        <v>4</v>
      </c>
      <c r="P11" s="43">
        <v>6</v>
      </c>
      <c r="Q11" s="43">
        <v>4</v>
      </c>
      <c r="S11">
        <v>6</v>
      </c>
      <c r="T11" s="43">
        <v>15</v>
      </c>
    </row>
    <row r="12" spans="1:14" ht="14.25">
      <c r="A12" s="8">
        <v>7</v>
      </c>
      <c r="B12" s="51" t="s">
        <v>56</v>
      </c>
      <c r="C12" s="17" t="s">
        <v>116</v>
      </c>
      <c r="D12" s="30" t="s">
        <v>28</v>
      </c>
      <c r="E12" s="42">
        <v>0</v>
      </c>
      <c r="F12" s="42">
        <v>2</v>
      </c>
      <c r="G12" s="42">
        <v>8</v>
      </c>
      <c r="H12" s="42">
        <v>0</v>
      </c>
      <c r="I12" s="42">
        <v>4</v>
      </c>
      <c r="J12" s="20">
        <v>4</v>
      </c>
      <c r="K12" s="20">
        <f t="shared" si="0"/>
        <v>18</v>
      </c>
      <c r="M12" s="43">
        <f>F14+F12</f>
        <v>3</v>
      </c>
      <c r="N12">
        <v>6</v>
      </c>
    </row>
    <row r="13" spans="1:11" ht="14.25">
      <c r="A13" s="8">
        <v>8</v>
      </c>
      <c r="B13" s="51" t="s">
        <v>90</v>
      </c>
      <c r="C13" s="17" t="s">
        <v>116</v>
      </c>
      <c r="D13" s="30" t="s">
        <v>26</v>
      </c>
      <c r="E13" s="42">
        <v>0</v>
      </c>
      <c r="F13" s="42">
        <v>4</v>
      </c>
      <c r="G13" s="42">
        <v>2</v>
      </c>
      <c r="H13" s="42">
        <v>0</v>
      </c>
      <c r="I13" s="42">
        <v>0</v>
      </c>
      <c r="J13" s="20">
        <v>8</v>
      </c>
      <c r="K13" s="20">
        <f t="shared" si="0"/>
        <v>14</v>
      </c>
    </row>
    <row r="14" spans="1:11" ht="14.25">
      <c r="A14" s="8">
        <v>9</v>
      </c>
      <c r="B14" s="51" t="s">
        <v>119</v>
      </c>
      <c r="C14" s="17" t="s">
        <v>111</v>
      </c>
      <c r="D14" s="30" t="s">
        <v>24</v>
      </c>
      <c r="E14" s="42">
        <v>0</v>
      </c>
      <c r="F14" s="42">
        <v>1</v>
      </c>
      <c r="G14" s="42">
        <v>3</v>
      </c>
      <c r="H14" s="42">
        <v>0</v>
      </c>
      <c r="I14" s="42">
        <v>0</v>
      </c>
      <c r="J14" s="20"/>
      <c r="K14" s="20">
        <f t="shared" si="0"/>
        <v>4</v>
      </c>
    </row>
    <row r="15" spans="1:11" ht="14.25">
      <c r="A15" s="8">
        <v>10</v>
      </c>
      <c r="B15" s="51" t="s">
        <v>135</v>
      </c>
      <c r="C15" s="17" t="s">
        <v>136</v>
      </c>
      <c r="D15" s="30" t="s">
        <v>125</v>
      </c>
      <c r="E15" s="42">
        <v>0</v>
      </c>
      <c r="F15" s="42">
        <v>0</v>
      </c>
      <c r="G15" s="42">
        <v>1</v>
      </c>
      <c r="H15" s="42">
        <v>0</v>
      </c>
      <c r="I15" s="42">
        <v>0</v>
      </c>
      <c r="J15" s="20">
        <v>3</v>
      </c>
      <c r="K15" s="20">
        <f t="shared" si="0"/>
        <v>4</v>
      </c>
    </row>
    <row r="16" spans="1:17" ht="14.25">
      <c r="A16" s="8">
        <v>11</v>
      </c>
      <c r="B16" s="51" t="s">
        <v>117</v>
      </c>
      <c r="C16" s="17" t="s">
        <v>118</v>
      </c>
      <c r="D16" s="30" t="s">
        <v>26</v>
      </c>
      <c r="E16" s="42">
        <v>0</v>
      </c>
      <c r="F16" s="42">
        <v>3</v>
      </c>
      <c r="G16" s="42">
        <v>0</v>
      </c>
      <c r="H16" s="42">
        <v>0</v>
      </c>
      <c r="I16" s="42">
        <v>0</v>
      </c>
      <c r="J16" s="20"/>
      <c r="K16" s="20">
        <f t="shared" si="0"/>
        <v>3</v>
      </c>
      <c r="Q16">
        <v>1</v>
      </c>
    </row>
    <row r="17" spans="1:11" ht="14.25">
      <c r="A17" s="8">
        <v>12</v>
      </c>
      <c r="B17" s="51" t="s">
        <v>142</v>
      </c>
      <c r="C17" s="17" t="s">
        <v>143</v>
      </c>
      <c r="D17" s="30" t="s">
        <v>22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20">
        <v>2</v>
      </c>
      <c r="K17" s="20">
        <f t="shared" si="0"/>
        <v>2</v>
      </c>
    </row>
    <row r="18" spans="1:11" ht="14.25">
      <c r="A18" s="8">
        <v>13</v>
      </c>
      <c r="B18" s="51"/>
      <c r="C18" s="17"/>
      <c r="D18" s="30"/>
      <c r="E18" s="42"/>
      <c r="F18" s="42"/>
      <c r="G18" s="42"/>
      <c r="H18" s="42"/>
      <c r="I18" s="42"/>
      <c r="J18" s="20"/>
      <c r="K18" s="20">
        <f t="shared" si="0"/>
        <v>0</v>
      </c>
    </row>
    <row r="19" spans="1:11" ht="14.25">
      <c r="A19" s="8">
        <v>14</v>
      </c>
      <c r="B19" s="51"/>
      <c r="C19" s="17"/>
      <c r="D19" s="30"/>
      <c r="E19" s="42"/>
      <c r="F19" s="42"/>
      <c r="G19" s="42"/>
      <c r="H19" s="42"/>
      <c r="I19" s="42"/>
      <c r="J19" s="20"/>
      <c r="K19" s="20">
        <f t="shared" si="0"/>
        <v>0</v>
      </c>
    </row>
    <row r="20" spans="1:11" ht="14.25">
      <c r="A20" s="51">
        <v>15</v>
      </c>
      <c r="B20" s="51"/>
      <c r="C20" s="17"/>
      <c r="D20" s="30"/>
      <c r="E20" s="42"/>
      <c r="F20" s="42"/>
      <c r="G20" s="42"/>
      <c r="H20" s="78"/>
      <c r="I20" s="42"/>
      <c r="J20" s="20"/>
      <c r="K20" s="76">
        <f t="shared" si="0"/>
        <v>0</v>
      </c>
    </row>
    <row r="21" spans="1:11" ht="14.25">
      <c r="A21" s="8">
        <v>16</v>
      </c>
      <c r="B21" s="51"/>
      <c r="C21" s="17"/>
      <c r="D21" s="30"/>
      <c r="E21" s="42"/>
      <c r="F21" s="42"/>
      <c r="G21" s="42"/>
      <c r="H21" s="42"/>
      <c r="I21" s="42"/>
      <c r="J21" s="20"/>
      <c r="K21" s="20">
        <f t="shared" si="0"/>
        <v>0</v>
      </c>
    </row>
    <row r="22" ht="22.5" customHeight="1"/>
    <row r="23" s="26" customFormat="1" ht="0.75" customHeight="1">
      <c r="A23" s="25"/>
    </row>
    <row r="24" s="26" customFormat="1" ht="14.25">
      <c r="A24" s="25"/>
    </row>
    <row r="25" spans="1:11" s="26" customFormat="1" ht="15">
      <c r="A25" s="25"/>
      <c r="B25" s="33"/>
      <c r="C25" s="1"/>
      <c r="D25"/>
      <c r="E25" s="43"/>
      <c r="F25" s="43"/>
      <c r="G25" s="43"/>
      <c r="H25" s="43"/>
      <c r="I25" s="43"/>
      <c r="J25" s="43"/>
      <c r="K25" s="50"/>
    </row>
    <row r="26" spans="1:11" ht="15">
      <c r="A26" s="26"/>
      <c r="B26" s="33"/>
      <c r="C26" s="1"/>
      <c r="E26" s="43"/>
      <c r="F26" s="43"/>
      <c r="G26" s="43"/>
      <c r="H26" s="43"/>
      <c r="I26" s="43"/>
      <c r="J26" s="43"/>
      <c r="K26" s="50"/>
    </row>
    <row r="27" spans="2:11" ht="15">
      <c r="B27" s="34"/>
      <c r="C27" s="1"/>
      <c r="E27" s="43"/>
      <c r="F27" s="43"/>
      <c r="G27" s="43"/>
      <c r="H27" s="43"/>
      <c r="I27" s="43"/>
      <c r="J27" s="43"/>
      <c r="K27" s="50"/>
    </row>
    <row r="28" spans="2:12" ht="15">
      <c r="B28" s="33"/>
      <c r="C28" s="1"/>
      <c r="E28" s="43"/>
      <c r="F28" s="43"/>
      <c r="G28" s="43"/>
      <c r="H28" s="26"/>
      <c r="I28" s="43"/>
      <c r="J28" s="43"/>
      <c r="K28" s="50"/>
      <c r="L28" s="26"/>
    </row>
    <row r="29" spans="2:12" ht="15">
      <c r="B29" s="33"/>
      <c r="C29" s="1"/>
      <c r="E29" s="43"/>
      <c r="F29" s="43"/>
      <c r="G29" s="43"/>
      <c r="H29" s="43"/>
      <c r="I29" s="43"/>
      <c r="J29" s="43"/>
      <c r="K29" s="50"/>
      <c r="L29" s="26"/>
    </row>
    <row r="30" spans="2:12" ht="15">
      <c r="B30" s="33"/>
      <c r="C30" s="1"/>
      <c r="E30" s="43"/>
      <c r="F30" s="43"/>
      <c r="G30" s="43"/>
      <c r="H30" s="43"/>
      <c r="I30" s="43"/>
      <c r="J30" s="43"/>
      <c r="K30" s="50"/>
      <c r="L30" s="26"/>
    </row>
    <row r="31" spans="2:12" ht="15">
      <c r="B31" s="33"/>
      <c r="C31" s="1"/>
      <c r="E31" s="43"/>
      <c r="F31" s="43"/>
      <c r="G31" s="43"/>
      <c r="H31" s="43"/>
      <c r="I31" s="43"/>
      <c r="J31" s="43"/>
      <c r="K31" s="50"/>
      <c r="L31" s="26"/>
    </row>
    <row r="32" spans="2:12" ht="15">
      <c r="B32" s="40"/>
      <c r="E32" s="43"/>
      <c r="F32" s="43"/>
      <c r="G32" s="43"/>
      <c r="H32" s="43"/>
      <c r="I32" s="43"/>
      <c r="J32" s="43"/>
      <c r="K32" s="50"/>
      <c r="L32" s="26"/>
    </row>
    <row r="33" ht="14.25">
      <c r="F33" s="26"/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98" t="s">
        <v>33</v>
      </c>
      <c r="B1" s="98"/>
      <c r="C1" s="98"/>
      <c r="D1" s="98"/>
      <c r="E1" s="98"/>
      <c r="F1" s="98"/>
      <c r="G1" s="98"/>
      <c r="H1" s="98"/>
      <c r="I1" s="98"/>
    </row>
    <row r="2" spans="1:9" ht="15" thickBot="1">
      <c r="A2" s="102" t="s">
        <v>31</v>
      </c>
      <c r="B2" s="102"/>
      <c r="C2" s="102"/>
      <c r="D2" s="102"/>
      <c r="E2" s="102"/>
      <c r="F2" s="102"/>
      <c r="G2" s="102"/>
      <c r="H2" s="102"/>
      <c r="I2" s="102"/>
    </row>
    <row r="3" spans="1:9" ht="57" thickBot="1">
      <c r="A3" s="95" t="s">
        <v>0</v>
      </c>
      <c r="B3" s="95" t="s">
        <v>20</v>
      </c>
      <c r="C3" s="12" t="s">
        <v>38</v>
      </c>
      <c r="D3" s="12" t="s">
        <v>10</v>
      </c>
      <c r="E3" s="14" t="s">
        <v>6</v>
      </c>
      <c r="F3" s="14" t="s">
        <v>32</v>
      </c>
      <c r="G3" s="13" t="s">
        <v>7</v>
      </c>
      <c r="H3" s="13" t="s">
        <v>14</v>
      </c>
      <c r="I3" s="99" t="s">
        <v>5</v>
      </c>
    </row>
    <row r="4" spans="1:9" ht="15" thickBot="1">
      <c r="A4" s="96"/>
      <c r="B4" s="94"/>
      <c r="C4" s="35" t="s">
        <v>8</v>
      </c>
      <c r="D4" s="38" t="s">
        <v>9</v>
      </c>
      <c r="E4" s="35" t="s">
        <v>15</v>
      </c>
      <c r="F4" s="39" t="s">
        <v>11</v>
      </c>
      <c r="G4" s="36" t="s">
        <v>12</v>
      </c>
      <c r="H4" s="37" t="s">
        <v>13</v>
      </c>
      <c r="I4" s="103"/>
    </row>
    <row r="5" spans="1:9" ht="14.25">
      <c r="A5" s="60">
        <v>1</v>
      </c>
      <c r="B5" s="61" t="s">
        <v>28</v>
      </c>
      <c r="C5" s="64" t="e">
        <f>'C-2'!E29+'C-1 M '!#REF!+'K-1 M'!E30+'C-1K '!E23+'K-1K'!E25</f>
        <v>#REF!</v>
      </c>
      <c r="D5" s="64" t="e">
        <f>'C-2'!F29+'C-1 M '!#REF!+'K-1 M'!F30+'C-1K '!F23+'K-1K'!F25</f>
        <v>#REF!</v>
      </c>
      <c r="E5" s="64" t="e">
        <f>'C-2'!G29+'C-1 M '!#REF!+'K-1 M'!G30+'C-1K '!G23+'K-1K'!G25</f>
        <v>#REF!</v>
      </c>
      <c r="F5" s="64" t="e">
        <f>'C-2'!#REF!+'C-1 M '!#REF!+'K-1 M'!#REF!+'C-1K '!#REF!+'K-1K'!#REF!</f>
        <v>#REF!</v>
      </c>
      <c r="G5" s="57" t="e">
        <f>'C-2'!I29+'C-1 M '!#REF!+'K-1 M'!I30+'C-1K '!I23+'K-1K'!I25</f>
        <v>#REF!</v>
      </c>
      <c r="H5" s="57" t="e">
        <f>'C-2'!#REF!+'C-1 M '!#REF!+'K-1 M'!J30+'C-1K '!J23+'K-1K'!J25</f>
        <v>#REF!</v>
      </c>
      <c r="I5" s="57" t="e">
        <f aca="true" t="shared" si="0" ref="I5:I12">SUM(C5:H5)</f>
        <v>#REF!</v>
      </c>
    </row>
    <row r="6" spans="1:9" ht="14.25">
      <c r="A6" s="62">
        <v>2</v>
      </c>
      <c r="B6" s="66" t="s">
        <v>26</v>
      </c>
      <c r="C6" s="65" t="e">
        <f>'C-2'!E36+'C-1 M '!#REF!+'K-1 M'!E37+'C-1K '!E30+'K-1K'!E32</f>
        <v>#REF!</v>
      </c>
      <c r="D6" s="65" t="e">
        <f>'C-2'!F36+'C-1 M '!#REF!+'K-1 M'!F37+'C-1K '!F30+'K-1K'!F32</f>
        <v>#REF!</v>
      </c>
      <c r="E6" s="65" t="e">
        <f>'C-2'!G36+'C-1 M '!#REF!+'K-1 M'!G37+'C-1K '!G30+'K-1K'!G32</f>
        <v>#REF!</v>
      </c>
      <c r="F6" s="65" t="e">
        <f>'C-2'!#REF!+'C-1 M '!#REF!+'K-1 M'!#REF!+'C-1K '!#REF!+'K-1K'!#REF!</f>
        <v>#REF!</v>
      </c>
      <c r="G6" s="58" t="e">
        <f>'C-2'!I36+'C-1 M '!#REF!+'K-1 M'!I37+'C-1K '!I30+'K-1K'!I32</f>
        <v>#REF!</v>
      </c>
      <c r="H6" s="58" t="e">
        <f>'C-2'!#REF!+'C-1 M '!#REF!+'K-1 M'!J37+'C-1K '!J30+'K-1K'!J32</f>
        <v>#REF!</v>
      </c>
      <c r="I6" s="58" t="e">
        <f t="shared" si="0"/>
        <v>#REF!</v>
      </c>
    </row>
    <row r="7" spans="1:9" ht="14.25">
      <c r="A7" s="62">
        <v>3</v>
      </c>
      <c r="B7" s="63" t="s">
        <v>24</v>
      </c>
      <c r="C7" s="65" t="e">
        <f>'C-2'!E30+'C-1 M '!#REF!+'K-1 M'!E31+'C-1K '!E24+'K-1K'!E26</f>
        <v>#REF!</v>
      </c>
      <c r="D7" s="65" t="e">
        <f>'C-2'!F30+'C-1 M '!#REF!+'K-1 M'!F31+'C-1K '!F24+'K-1K'!F26</f>
        <v>#REF!</v>
      </c>
      <c r="E7" s="65" t="e">
        <f>'C-2'!G30+'C-1 M '!#REF!+'K-1 M'!G31+'C-1K '!G24+'K-1K'!G26</f>
        <v>#REF!</v>
      </c>
      <c r="F7" s="65" t="e">
        <f>'C-2'!#REF!+'C-1 M '!#REF!+'K-1 M'!#REF!+'C-1K '!#REF!+'K-1K'!#REF!</f>
        <v>#REF!</v>
      </c>
      <c r="G7" s="58" t="e">
        <f>'C-2'!I30+'C-1 M '!#REF!+'K-1 M'!I31+'C-1K '!I24+'K-1K'!I26</f>
        <v>#REF!</v>
      </c>
      <c r="H7" s="58" t="e">
        <f>'C-2'!#REF!+'C-1 M '!#REF!+'K-1 M'!J31+'C-1K '!J24+'K-1K'!J26</f>
        <v>#REF!</v>
      </c>
      <c r="I7" s="58" t="e">
        <f t="shared" si="0"/>
        <v>#REF!</v>
      </c>
    </row>
    <row r="8" spans="1:9" ht="14.25">
      <c r="A8" s="51">
        <v>4</v>
      </c>
      <c r="B8" s="55" t="s">
        <v>22</v>
      </c>
      <c r="C8" s="27" t="e">
        <f>'C-2'!E35+'C-1 M '!#REF!+'K-1 M'!E36+'C-1K '!E29+'K-1K'!E31</f>
        <v>#REF!</v>
      </c>
      <c r="D8" s="27" t="e">
        <f>'C-2'!F35+'C-1 M '!#REF!+'K-1 M'!F36+'C-1K '!F29+'K-1K'!F31</f>
        <v>#REF!</v>
      </c>
      <c r="E8" s="27" t="e">
        <f>'C-2'!G35+'C-1 M '!#REF!+'K-1 M'!G36+'C-1K '!G29+'K-1K'!G31</f>
        <v>#REF!</v>
      </c>
      <c r="F8" s="27" t="e">
        <f>'C-2'!#REF!+'C-1 M '!#REF!+'K-1 M'!#REF!+'C-1K '!#REF!+'K-1K'!#REF!</f>
        <v>#REF!</v>
      </c>
      <c r="G8" s="20" t="e">
        <f>'C-2'!I35+'C-1 M '!#REF!+'K-1 M'!I36+'C-1K '!I29+'K-1K'!I31</f>
        <v>#REF!</v>
      </c>
      <c r="H8" s="20" t="e">
        <f>'C-2'!#REF!+'C-1 M '!#REF!+'K-1 M'!J36+'C-1K '!J29+'K-1K'!J31</f>
        <v>#REF!</v>
      </c>
      <c r="I8" s="20" t="e">
        <f t="shared" si="0"/>
        <v>#REF!</v>
      </c>
    </row>
    <row r="9" spans="1:9" ht="14.25">
      <c r="A9" s="51">
        <v>5</v>
      </c>
      <c r="B9" s="55" t="s">
        <v>30</v>
      </c>
      <c r="C9" s="27" t="e">
        <f>'C-2'!E33+'C-1 M '!#REF!+'K-1 M'!E34+'C-1K '!E27+'K-1K'!E29</f>
        <v>#REF!</v>
      </c>
      <c r="D9" s="27" t="e">
        <f>'C-2'!F33+'C-1 M '!#REF!+'K-1 M'!F34+'C-1K '!F27+'K-1K'!F29</f>
        <v>#REF!</v>
      </c>
      <c r="E9" s="27" t="e">
        <f>'C-2'!G33+'C-1 M '!#REF!+'K-1 M'!G34+'C-1K '!G27+'K-1K'!G29</f>
        <v>#REF!</v>
      </c>
      <c r="F9" s="27" t="e">
        <f>'C-2'!#REF!+'C-1 M '!#REF!+'K-1 M'!#REF!+'C-1K '!#REF!+'K-1K'!#REF!</f>
        <v>#REF!</v>
      </c>
      <c r="G9" s="20" t="e">
        <f>'C-2'!I33+'C-1 M '!#REF!+'K-1 M'!I34+'C-1K '!I27+'K-1K'!I29</f>
        <v>#REF!</v>
      </c>
      <c r="H9" s="20" t="e">
        <f>'C-2'!#REF!+'C-1 M '!#REF!+'K-1 M'!J34+'C-1K '!J27+'K-1K'!J29</f>
        <v>#REF!</v>
      </c>
      <c r="I9" s="20" t="e">
        <f t="shared" si="0"/>
        <v>#REF!</v>
      </c>
    </row>
    <row r="10" spans="1:9" ht="14.25">
      <c r="A10" s="51">
        <v>6</v>
      </c>
      <c r="B10" s="55" t="s">
        <v>23</v>
      </c>
      <c r="C10" s="27" t="e">
        <f>'C-2'!E32+'C-1 M '!#REF!+'K-1 M'!E33+'C-1K '!E26+'K-1K'!E28</f>
        <v>#REF!</v>
      </c>
      <c r="D10" s="27" t="e">
        <f>'C-2'!F32+'C-1 M '!#REF!+'K-1 M'!F33+'C-1K '!F26+'K-1K'!F28</f>
        <v>#REF!</v>
      </c>
      <c r="E10" s="27" t="e">
        <f>'C-2'!G32+'C-1 M '!#REF!+'K-1 M'!G33+'C-1K '!G26+'K-1K'!G28</f>
        <v>#REF!</v>
      </c>
      <c r="F10" s="27" t="e">
        <f>'C-2'!#REF!+'C-1 M '!#REF!+'K-1 M'!#REF!+'C-1K '!#REF!+'K-1K'!#REF!</f>
        <v>#REF!</v>
      </c>
      <c r="G10" s="20" t="e">
        <f>'C-2'!I32+'C-1 M '!#REF!+'K-1 M'!I33+'C-1K '!I26+'K-1K'!I28</f>
        <v>#REF!</v>
      </c>
      <c r="H10" s="20" t="e">
        <f>'C-2'!#REF!+'C-1 M '!#REF!+'K-1 M'!J33+'C-1K '!J26+'K-1K'!J28</f>
        <v>#REF!</v>
      </c>
      <c r="I10" s="20" t="e">
        <f t="shared" si="0"/>
        <v>#REF!</v>
      </c>
    </row>
    <row r="11" spans="1:9" ht="14.25">
      <c r="A11" s="51">
        <v>7</v>
      </c>
      <c r="B11" s="55" t="s">
        <v>25</v>
      </c>
      <c r="C11" s="27" t="e">
        <f>'C-2'!E34+'C-1 M '!#REF!+'K-1 M'!E35+'C-1K '!E28+'K-1K'!E30</f>
        <v>#REF!</v>
      </c>
      <c r="D11" s="27" t="e">
        <f>'C-2'!F34+'C-1 M '!#REF!+'K-1 M'!F35+'C-1K '!F28+'K-1K'!F30</f>
        <v>#REF!</v>
      </c>
      <c r="E11" s="27" t="e">
        <f>'C-2'!G34+'C-1 M '!#REF!+'K-1 M'!G35+'C-1K '!G28+'K-1K'!G30</f>
        <v>#REF!</v>
      </c>
      <c r="F11" s="27" t="e">
        <f>'C-2'!#REF!+'C-1 M '!#REF!+'K-1 M'!#REF!+'C-1K '!#REF!+'K-1K'!#REF!</f>
        <v>#REF!</v>
      </c>
      <c r="G11" s="20" t="e">
        <f>'C-2'!I34+'C-1 M '!#REF!+'K-1 M'!I35+'C-1K '!I28+'K-1K'!I30</f>
        <v>#REF!</v>
      </c>
      <c r="H11" s="20" t="e">
        <f>'C-2'!#REF!+'C-1 M '!#REF!+'K-1 M'!J35+'C-1K '!J28+'K-1K'!J30</f>
        <v>#REF!</v>
      </c>
      <c r="I11" s="20" t="e">
        <f t="shared" si="0"/>
        <v>#REF!</v>
      </c>
    </row>
    <row r="12" spans="1:9" ht="15" thickBot="1">
      <c r="A12" s="52">
        <v>8</v>
      </c>
      <c r="B12" s="68" t="s">
        <v>21</v>
      </c>
      <c r="C12" s="69" t="e">
        <f>'C-2'!E31+'C-1 M '!#REF!+'K-1 M'!E32+'C-1K '!E25+'K-1K'!E27</f>
        <v>#REF!</v>
      </c>
      <c r="D12" s="69" t="e">
        <f>'C-2'!F31+'C-1 M '!#REF!+'K-1 M'!F32+'C-1K '!F25+'K-1K'!F27</f>
        <v>#REF!</v>
      </c>
      <c r="E12" s="69" t="e">
        <f>'C-2'!G31+'C-1 M '!#REF!+'K-1 M'!G32+'C-1K '!G25+'K-1K'!G27</f>
        <v>#REF!</v>
      </c>
      <c r="F12" s="69" t="e">
        <f>'C-2'!#REF!+'C-1 M '!#REF!+'K-1 M'!#REF!+'C-1K '!#REF!+'K-1K'!#REF!</f>
        <v>#REF!</v>
      </c>
      <c r="G12" s="59" t="e">
        <f>'C-2'!I31+'C-1 M '!#REF!+'K-1 M'!I32+'C-1K '!I25+'K-1K'!I27</f>
        <v>#REF!</v>
      </c>
      <c r="H12" s="59" t="e">
        <f>'C-2'!#REF!+'C-1 M '!#REF!+'K-1 M'!J32+'C-1K '!J25+'K-1K'!J27</f>
        <v>#REF!</v>
      </c>
      <c r="I12" s="59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K11" sqref="K11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8.59765625" style="0" bestFit="1" customWidth="1"/>
    <col min="4" max="4" width="12.09765625" style="0" customWidth="1"/>
    <col min="5" max="5" width="9.59765625" style="0" bestFit="1" customWidth="1"/>
    <col min="6" max="6" width="13" style="0" customWidth="1"/>
    <col min="7" max="7" width="10.19921875" style="0" customWidth="1"/>
    <col min="8" max="8" width="6" style="0" customWidth="1"/>
  </cols>
  <sheetData>
    <row r="1" spans="1:9" ht="14.25">
      <c r="A1" s="104" t="s">
        <v>59</v>
      </c>
      <c r="B1" s="104"/>
      <c r="C1" s="104"/>
      <c r="D1" s="104"/>
      <c r="E1" s="104"/>
      <c r="F1" s="104"/>
      <c r="G1" s="104"/>
      <c r="H1" s="104"/>
      <c r="I1" s="104"/>
    </row>
    <row r="2" spans="1:9" ht="15" thickBot="1">
      <c r="A2" s="105" t="s">
        <v>31</v>
      </c>
      <c r="B2" s="105"/>
      <c r="C2" s="105"/>
      <c r="D2" s="105"/>
      <c r="E2" s="105"/>
      <c r="F2" s="105"/>
      <c r="G2" s="105"/>
      <c r="H2" s="105"/>
      <c r="I2" s="105"/>
    </row>
    <row r="3" spans="1:9" ht="45.75" thickBot="1">
      <c r="A3" s="95" t="s">
        <v>0</v>
      </c>
      <c r="B3" s="95" t="s">
        <v>20</v>
      </c>
      <c r="C3" s="12" t="s">
        <v>40</v>
      </c>
      <c r="D3" s="14" t="s">
        <v>39</v>
      </c>
      <c r="E3" s="12" t="s">
        <v>41</v>
      </c>
      <c r="F3" s="12" t="s">
        <v>42</v>
      </c>
      <c r="G3" s="73" t="s">
        <v>10</v>
      </c>
      <c r="H3" s="14" t="s">
        <v>7</v>
      </c>
      <c r="I3" s="99" t="s">
        <v>5</v>
      </c>
    </row>
    <row r="4" spans="1:9" ht="15" customHeight="1" thickBot="1">
      <c r="A4" s="96"/>
      <c r="B4" s="94"/>
      <c r="C4" s="15" t="s">
        <v>60</v>
      </c>
      <c r="D4" s="15" t="s">
        <v>61</v>
      </c>
      <c r="E4" s="16" t="s">
        <v>62</v>
      </c>
      <c r="F4" s="18" t="s">
        <v>63</v>
      </c>
      <c r="G4" s="18" t="s">
        <v>64</v>
      </c>
      <c r="H4" s="19" t="s">
        <v>13</v>
      </c>
      <c r="I4" s="100"/>
    </row>
    <row r="5" spans="1:10" ht="14.25">
      <c r="A5" s="60">
        <v>1</v>
      </c>
      <c r="B5" s="61" t="s">
        <v>28</v>
      </c>
      <c r="C5" s="64">
        <v>89</v>
      </c>
      <c r="D5" s="64">
        <f>'C-2'!P9+'C-1 M '!P8+'K-1 M'!P8+'K-1K'!P6</f>
        <v>94</v>
      </c>
      <c r="E5" s="64">
        <f>'C-2'!Q9+'C-1 M '!Q9+'K-1 M'!Q8+'K-1K'!Q6</f>
        <v>120</v>
      </c>
      <c r="F5" s="57">
        <v>113</v>
      </c>
      <c r="G5" s="57">
        <v>142</v>
      </c>
      <c r="H5" s="57">
        <v>195</v>
      </c>
      <c r="I5" s="57">
        <f>SUM(C5:H5)</f>
        <v>753</v>
      </c>
      <c r="J5" s="43"/>
    </row>
    <row r="6" spans="1:10" ht="14.25">
      <c r="A6" s="62">
        <v>2</v>
      </c>
      <c r="B6" s="63" t="s">
        <v>30</v>
      </c>
      <c r="C6" s="65">
        <f>'K-1 M'!O9</f>
        <v>43</v>
      </c>
      <c r="D6" s="65">
        <f>'C-2'!P15+'C-1 M '!P12+'K-1 M'!P9</f>
        <v>66</v>
      </c>
      <c r="E6" s="65">
        <f>'C-1 M '!Q8+'K-1 M'!Q9</f>
        <v>58</v>
      </c>
      <c r="F6" s="58">
        <v>69</v>
      </c>
      <c r="G6" s="58">
        <v>71</v>
      </c>
      <c r="H6" s="58">
        <v>83</v>
      </c>
      <c r="I6" s="58">
        <f>SUM(C6:H6)</f>
        <v>390</v>
      </c>
      <c r="J6" s="43"/>
    </row>
    <row r="7" spans="1:12" ht="14.25">
      <c r="A7" s="62">
        <v>3</v>
      </c>
      <c r="B7" s="63" t="s">
        <v>22</v>
      </c>
      <c r="C7" s="65">
        <f>'C-2'!O8+'C-1 M '!O10+'K-1 M'!E17</f>
        <v>53</v>
      </c>
      <c r="D7" s="65">
        <f>'C-2'!P8+'C-1 M '!P10+'K-1 M'!P17+'C-1K '!O10+'K-1K'!P11</f>
        <v>71</v>
      </c>
      <c r="E7" s="65">
        <f>'C-2'!Q8+'C-1 M '!Q11+'K-1 M'!Q14+'C-1K '!P9+'K-1K'!Q11</f>
        <v>84</v>
      </c>
      <c r="F7" s="58">
        <v>14</v>
      </c>
      <c r="G7" s="58">
        <v>37</v>
      </c>
      <c r="H7" s="58">
        <v>87</v>
      </c>
      <c r="I7" s="58">
        <f>SUM(C7:H7)</f>
        <v>346</v>
      </c>
      <c r="J7" s="43"/>
      <c r="L7" s="43">
        <f>'C-1 M '!T12+'K-1K'!J15</f>
        <v>20</v>
      </c>
    </row>
    <row r="8" spans="1:10" ht="14.25">
      <c r="A8" s="51">
        <v>4</v>
      </c>
      <c r="B8" s="55" t="s">
        <v>24</v>
      </c>
      <c r="C8" s="27">
        <v>51</v>
      </c>
      <c r="D8" s="27">
        <f>'K-1 M'!P10+'C-1K '!O6+'K-1K'!P7</f>
        <v>57</v>
      </c>
      <c r="E8" s="27">
        <f>'K-1 M'!Q10+'K-1K'!Q7</f>
        <v>25</v>
      </c>
      <c r="F8" s="20">
        <v>41</v>
      </c>
      <c r="G8" s="20">
        <v>44</v>
      </c>
      <c r="H8" s="20">
        <v>47</v>
      </c>
      <c r="I8" s="20">
        <f>SUM(C8:H8)</f>
        <v>265</v>
      </c>
      <c r="J8" s="43"/>
    </row>
    <row r="9" spans="1:10" ht="14.25">
      <c r="A9" s="51">
        <v>5</v>
      </c>
      <c r="B9" s="71" t="s">
        <v>26</v>
      </c>
      <c r="C9" s="27">
        <v>0</v>
      </c>
      <c r="D9" s="27">
        <f>'C-2'!P10+'C-1K '!O7+'K-1K'!P9</f>
        <v>89</v>
      </c>
      <c r="E9" s="27">
        <f>'C-2'!Q10+'C-1K '!P8+'K-1K'!Q9</f>
        <v>49</v>
      </c>
      <c r="F9" s="20">
        <v>23</v>
      </c>
      <c r="G9" s="20">
        <v>29</v>
      </c>
      <c r="H9" s="20">
        <v>43</v>
      </c>
      <c r="I9" s="20">
        <f>SUM(C9:H9)</f>
        <v>233</v>
      </c>
      <c r="J9" s="43"/>
    </row>
    <row r="10" spans="1:10" ht="14.25">
      <c r="A10" s="51">
        <v>6</v>
      </c>
      <c r="B10" s="55" t="s">
        <v>21</v>
      </c>
      <c r="C10" s="27">
        <f>'C-1 M '!O11+'K-1 M'!O14</f>
        <v>14</v>
      </c>
      <c r="D10" s="27">
        <f>'C-2'!P15+'C-1 M '!P11+'C-1K '!O8</f>
        <v>25</v>
      </c>
      <c r="E10" s="27">
        <f>'C-2'!Q15+'C-1 M '!Q14+'C-1K '!P7</f>
        <v>32</v>
      </c>
      <c r="F10" s="20">
        <v>17</v>
      </c>
      <c r="G10" s="20">
        <v>26</v>
      </c>
      <c r="H10" s="20">
        <v>30</v>
      </c>
      <c r="I10" s="20">
        <f>SUM(C10:H10)</f>
        <v>144</v>
      </c>
      <c r="J10" s="43"/>
    </row>
    <row r="11" spans="1:10" ht="14.25">
      <c r="A11" s="51">
        <v>7</v>
      </c>
      <c r="B11" s="55" t="s">
        <v>23</v>
      </c>
      <c r="C11" s="27">
        <v>0</v>
      </c>
      <c r="D11" s="27">
        <f>'C-1 M '!P14</f>
        <v>3</v>
      </c>
      <c r="E11" s="27">
        <f>'C-2'!Q19+'C-1 M '!Q12+'C-1K '!P11+'K-1K'!Q16</f>
        <v>28</v>
      </c>
      <c r="F11" s="20">
        <v>0</v>
      </c>
      <c r="G11" s="20">
        <v>10</v>
      </c>
      <c r="H11" s="20">
        <v>20</v>
      </c>
      <c r="I11" s="20">
        <f>SUM(C11:H11)</f>
        <v>61</v>
      </c>
      <c r="J11" s="43"/>
    </row>
    <row r="12" spans="1:10" ht="15" thickBot="1">
      <c r="A12" s="52">
        <v>8</v>
      </c>
      <c r="B12" s="56" t="s">
        <v>25</v>
      </c>
      <c r="C12" s="53">
        <v>0</v>
      </c>
      <c r="D12" s="53">
        <v>0</v>
      </c>
      <c r="E12" s="53">
        <v>0</v>
      </c>
      <c r="F12" s="21">
        <v>0</v>
      </c>
      <c r="G12" s="21">
        <v>0</v>
      </c>
      <c r="H12" s="21">
        <v>0</v>
      </c>
      <c r="I12" s="21">
        <f>SUM(C12:H12)</f>
        <v>0</v>
      </c>
      <c r="J12" s="43"/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2019-09-01T13:15:02Z</cp:lastPrinted>
  <dcterms:created xsi:type="dcterms:W3CDTF">2009-05-03T16:43:55Z</dcterms:created>
  <dcterms:modified xsi:type="dcterms:W3CDTF">2019-09-01T16:26:36Z</dcterms:modified>
  <cp:category/>
  <cp:version/>
  <cp:contentType/>
  <cp:contentStatus/>
</cp:coreProperties>
</file>