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4"/>
  </bookViews>
  <sheets>
    <sheet name="C-1 M " sheetId="1" r:id="rId1"/>
    <sheet name="K-1 M" sheetId="2" r:id="rId2"/>
    <sheet name="C-1K " sheetId="3" r:id="rId3"/>
    <sheet name="K-1K" sheetId="4" r:id="rId4"/>
    <sheet name="=" sheetId="5" r:id="rId5"/>
    <sheet name="drużyna" sheetId="6" state="hidden" r:id="rId6"/>
  </sheets>
  <definedNames/>
  <calcPr fullCalcOnLoad="1"/>
</workbook>
</file>

<file path=xl/sharedStrings.xml><?xml version="1.0" encoding="utf-8"?>
<sst xmlns="http://schemas.openxmlformats.org/spreadsheetml/2006/main" count="316" uniqueCount="125">
  <si>
    <t>Lp.</t>
  </si>
  <si>
    <t>Nazwisko</t>
  </si>
  <si>
    <t>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</si>
  <si>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</si>
  <si>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</si>
  <si>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</si>
  <si>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</si>
  <si>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</si>
  <si>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</si>
  <si>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</si>
  <si>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</si>
  <si>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</si>
  <si>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</si>
  <si>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</si>
  <si>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</si>
  <si>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</si>
  <si>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KONKURENCJA K-1 MŁODZICZEK</t>
  </si>
  <si>
    <t>LIGA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</si>
  <si>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</si>
  <si>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</si>
  <si>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</si>
  <si>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</si>
  <si>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</si>
  <si>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</si>
  <si>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</si>
  <si>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</si>
  <si>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</si>
  <si>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KKK Kraków</t>
  </si>
  <si>
    <t>Punktacja drużynowa</t>
  </si>
  <si>
    <t xml:space="preserve">Puchar Burmistrza Miasta          i Gminy Szczawnica </t>
  </si>
  <si>
    <t>SEZON 2015</t>
  </si>
  <si>
    <t>Piprek</t>
  </si>
  <si>
    <t>Kraków Kwalifikacje Juniorów 2015 r.</t>
  </si>
  <si>
    <t>Kulczycki</t>
  </si>
  <si>
    <t>Marek</t>
  </si>
  <si>
    <t>Danek</t>
  </si>
  <si>
    <t>Zuzanna</t>
  </si>
  <si>
    <t>Konrad</t>
  </si>
  <si>
    <t>Jabłoński</t>
  </si>
  <si>
    <t>Joachim</t>
  </si>
  <si>
    <t>Adam</t>
  </si>
  <si>
    <t>Julia</t>
  </si>
  <si>
    <t>Baum</t>
  </si>
  <si>
    <t>Stanisław</t>
  </si>
  <si>
    <t>Grzegorz</t>
  </si>
  <si>
    <t>Dusik</t>
  </si>
  <si>
    <t>Aleksandra</t>
  </si>
  <si>
    <t>III</t>
  </si>
  <si>
    <t>Kaczmarzyk</t>
  </si>
  <si>
    <t>Pabiniak</t>
  </si>
  <si>
    <t>UKS Spływ Sromowce Wyżne</t>
  </si>
  <si>
    <t>IV</t>
  </si>
  <si>
    <t>Koman</t>
  </si>
  <si>
    <t>KS Pieniny Szczawnia</t>
  </si>
  <si>
    <t>Puchar Burmistrza Miasata i Gminy Szczawnica</t>
  </si>
  <si>
    <t>II</t>
  </si>
  <si>
    <t>Memoriał Olgi Małkowskiej</t>
  </si>
  <si>
    <t>Puchar Pienin im. Bronisława Warusia</t>
  </si>
  <si>
    <t>V</t>
  </si>
  <si>
    <t>Memoriał Roberta Korzeniewskiego</t>
  </si>
  <si>
    <t>Brański</t>
  </si>
  <si>
    <t>Gromadka</t>
  </si>
  <si>
    <t>Wiktor</t>
  </si>
  <si>
    <t>Dębski</t>
  </si>
  <si>
    <t>Bartłomiej</t>
  </si>
  <si>
    <t>Iwaniec</t>
  </si>
  <si>
    <t>Patrycja</t>
  </si>
  <si>
    <t>Paulina</t>
  </si>
  <si>
    <t>Kołodziejczak</t>
  </si>
  <si>
    <t>Wojciech</t>
  </si>
  <si>
    <t>Tomasz</t>
  </si>
  <si>
    <t>Kornelia</t>
  </si>
  <si>
    <t>Sieczak</t>
  </si>
  <si>
    <t>Lena</t>
  </si>
  <si>
    <t>Bąkiewicz</t>
  </si>
  <si>
    <t>Rębiasz</t>
  </si>
  <si>
    <t>Krzysztof</t>
  </si>
  <si>
    <t>Sproch Julia</t>
  </si>
  <si>
    <t>Judyta</t>
  </si>
  <si>
    <t xml:space="preserve">Gromadka </t>
  </si>
  <si>
    <t>I</t>
  </si>
  <si>
    <t>SEZON 2022</t>
  </si>
  <si>
    <t>LKS Dunajec Krościenko</t>
  </si>
  <si>
    <t>Szostak</t>
  </si>
  <si>
    <t>Sytyi Yavhen</t>
  </si>
  <si>
    <t>Yavhen</t>
  </si>
  <si>
    <t xml:space="preserve">Reguła </t>
  </si>
  <si>
    <t>Kowalczyk</t>
  </si>
  <si>
    <t>Łukasz</t>
  </si>
  <si>
    <t>Michał</t>
  </si>
  <si>
    <t>Sztedelman</t>
  </si>
  <si>
    <t>Bodziarczyk</t>
  </si>
  <si>
    <t>Garbarz</t>
  </si>
  <si>
    <t>Daria</t>
  </si>
  <si>
    <t>Szelesińka</t>
  </si>
  <si>
    <t xml:space="preserve">Popielak </t>
  </si>
  <si>
    <t>Katarzyna</t>
  </si>
  <si>
    <t>Estera</t>
  </si>
  <si>
    <t>Słabiak</t>
  </si>
  <si>
    <t>Nowicka</t>
  </si>
  <si>
    <t>Sabina</t>
  </si>
  <si>
    <t>Kotula</t>
  </si>
  <si>
    <t>Joanna</t>
  </si>
  <si>
    <t>Jojczyk</t>
  </si>
  <si>
    <t>Gabriela</t>
  </si>
  <si>
    <t>Majerczak</t>
  </si>
  <si>
    <t>Majdan</t>
  </si>
  <si>
    <t>Maciej</t>
  </si>
  <si>
    <t xml:space="preserve">Kowaczyk </t>
  </si>
  <si>
    <t>Sproch</t>
  </si>
  <si>
    <t>Markowicz</t>
  </si>
  <si>
    <t>Roksana</t>
  </si>
  <si>
    <t>Czyżycki</t>
  </si>
  <si>
    <t>Szymon</t>
  </si>
  <si>
    <t>Mazurek</t>
  </si>
  <si>
    <t>Wańczyk</t>
  </si>
  <si>
    <t>Sebastian</t>
  </si>
  <si>
    <t>Wróbel</t>
  </si>
  <si>
    <t>Michalik</t>
  </si>
  <si>
    <t>Lenartowicz</t>
  </si>
  <si>
    <t>Maja</t>
  </si>
  <si>
    <t>Klaszcz</t>
  </si>
  <si>
    <t>Eryk</t>
  </si>
  <si>
    <t>Kasprzycki</t>
  </si>
  <si>
    <t>Julian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</si>
</sst>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5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0" xfId="0" applyNumberForma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1" fontId="10" fillId="0" borderId="26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2" xfId="0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1" fontId="9" fillId="0" borderId="29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31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/>
    </xf>
    <xf numFmtId="1" fontId="9" fillId="0" borderId="12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1" fillId="0" borderId="30" xfId="0" applyFont="1" applyBorder="1" applyAlignment="1">
      <alignment/>
    </xf>
    <xf numFmtId="1" fontId="0" fillId="0" borderId="14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34" xfId="0" applyFont="1" applyBorder="1" applyAlignment="1">
      <alignment/>
    </xf>
    <xf numFmtId="1" fontId="9" fillId="0" borderId="35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1" fillId="0" borderId="29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zoomScale="98" zoomScaleNormal="98" zoomScalePageLayoutView="0" workbookViewId="0" topLeftCell="A5">
      <selection activeCell="J23" sqref="J23"/>
    </sheetView>
  </sheetViews>
  <sheetFormatPr defaultColWidth="8.796875" defaultRowHeight="14.25"/>
  <cols>
    <col min="1" max="1" width="3.3984375" style="0" bestFit="1" customWidth="1"/>
    <col min="2" max="2" width="12.09765625" style="0" bestFit="1" customWidth="1"/>
    <col min="3" max="3" width="11" style="0" bestFit="1" customWidth="1"/>
    <col min="4" max="4" width="19.59765625" style="0" bestFit="1" customWidth="1"/>
    <col min="5" max="5" width="11.09765625" style="0" customWidth="1"/>
    <col min="6" max="6" width="14.5" style="0" hidden="1" customWidth="1"/>
    <col min="7" max="7" width="8.5" style="0" customWidth="1"/>
    <col min="8" max="8" width="10.3984375" style="0" bestFit="1" customWidth="1"/>
    <col min="9" max="9" width="9.8984375" style="0" bestFit="1" customWidth="1"/>
    <col min="10" max="10" width="13.19921875" style="0" customWidth="1"/>
    <col min="11" max="11" width="6.69921875" style="0" customWidth="1"/>
    <col min="12" max="14" width="9" style="0" customWidth="1"/>
    <col min="15" max="16" width="2.8984375" style="0" bestFit="1" customWidth="1"/>
  </cols>
  <sheetData>
    <row r="2" spans="1:11" ht="15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4.25">
      <c r="A3" s="91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4.25">
      <c r="A4" s="91" t="s">
        <v>14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 thickBot="1">
      <c r="A5" s="6"/>
      <c r="B5" s="6"/>
      <c r="C5" s="6"/>
      <c r="D5" s="6"/>
      <c r="E5" s="55"/>
      <c r="F5" s="55"/>
      <c r="G5" s="55"/>
      <c r="H5" s="55"/>
      <c r="I5" s="6"/>
      <c r="J5" s="6"/>
      <c r="K5" s="6"/>
    </row>
    <row r="6" spans="1:11" ht="57" thickBot="1">
      <c r="A6" s="92" t="s">
        <v>0</v>
      </c>
      <c r="B6" s="92" t="s">
        <v>1</v>
      </c>
      <c r="C6" s="92" t="s">
        <v>2</v>
      </c>
      <c r="D6" s="92" t="s">
        <v>18</v>
      </c>
      <c r="E6" s="8" t="s">
        <v>54</v>
      </c>
      <c r="F6" s="8" t="s">
        <v>57</v>
      </c>
      <c r="G6" s="9" t="s">
        <v>4</v>
      </c>
      <c r="H6" s="79" t="s">
        <v>56</v>
      </c>
      <c r="I6" s="8" t="s">
        <v>8</v>
      </c>
      <c r="J6" s="8" t="s">
        <v>59</v>
      </c>
      <c r="K6" s="94" t="s">
        <v>3</v>
      </c>
    </row>
    <row r="7" spans="1:11" ht="15" customHeight="1" thickBot="1">
      <c r="A7" s="93"/>
      <c r="B7" s="93"/>
      <c r="C7" s="93"/>
      <c r="D7" s="93"/>
      <c r="E7" s="11" t="s">
        <v>80</v>
      </c>
      <c r="F7" s="11" t="s">
        <v>55</v>
      </c>
      <c r="G7" s="11" t="s">
        <v>47</v>
      </c>
      <c r="H7" s="59" t="s">
        <v>51</v>
      </c>
      <c r="I7" s="11" t="s">
        <v>58</v>
      </c>
      <c r="J7" s="12" t="s">
        <v>11</v>
      </c>
      <c r="K7" s="95"/>
    </row>
    <row r="8" spans="1:17" s="58" customFormat="1" ht="15" customHeight="1">
      <c r="A8" s="68">
        <v>1</v>
      </c>
      <c r="B8" s="32" t="s">
        <v>83</v>
      </c>
      <c r="C8" s="13" t="s">
        <v>40</v>
      </c>
      <c r="D8" s="22" t="s">
        <v>27</v>
      </c>
      <c r="E8" s="14">
        <v>4</v>
      </c>
      <c r="F8" s="30">
        <v>0</v>
      </c>
      <c r="G8" s="30">
        <v>20</v>
      </c>
      <c r="H8" s="30">
        <v>16</v>
      </c>
      <c r="I8" s="30">
        <v>8</v>
      </c>
      <c r="J8" s="14">
        <v>25</v>
      </c>
      <c r="K8" s="70">
        <f>SUM(E8:J8)-E8</f>
        <v>69</v>
      </c>
      <c r="L8" s="56"/>
      <c r="M8" s="56"/>
      <c r="N8" s="56"/>
      <c r="O8" s="56"/>
      <c r="P8" s="56"/>
      <c r="Q8" s="57"/>
    </row>
    <row r="9" spans="1:17" s="58" customFormat="1" ht="14.25">
      <c r="A9" s="13">
        <v>2</v>
      </c>
      <c r="B9" s="34" t="s">
        <v>38</v>
      </c>
      <c r="C9" s="13" t="s">
        <v>39</v>
      </c>
      <c r="D9" s="22" t="s">
        <v>26</v>
      </c>
      <c r="E9" s="14">
        <v>20</v>
      </c>
      <c r="F9" s="14">
        <v>0</v>
      </c>
      <c r="G9" s="14">
        <v>8</v>
      </c>
      <c r="H9" s="14">
        <v>8</v>
      </c>
      <c r="I9" s="14">
        <v>20</v>
      </c>
      <c r="J9" s="14">
        <v>21</v>
      </c>
      <c r="K9" s="14">
        <f>SUM(E9:J9)-H9</f>
        <v>69</v>
      </c>
      <c r="L9" s="56"/>
      <c r="M9" s="56"/>
      <c r="N9" s="56"/>
      <c r="O9" s="57"/>
      <c r="P9" s="56"/>
      <c r="Q9" s="56"/>
    </row>
    <row r="10" spans="1:16" s="58" customFormat="1" ht="14.25">
      <c r="A10" s="13">
        <v>3</v>
      </c>
      <c r="B10" s="34" t="s">
        <v>33</v>
      </c>
      <c r="C10" s="13" t="s">
        <v>37</v>
      </c>
      <c r="D10" s="22" t="s">
        <v>27</v>
      </c>
      <c r="E10" s="14">
        <v>10</v>
      </c>
      <c r="F10" s="14">
        <v>0</v>
      </c>
      <c r="G10" s="14">
        <v>13</v>
      </c>
      <c r="H10" s="14">
        <v>20</v>
      </c>
      <c r="I10" s="14">
        <v>16</v>
      </c>
      <c r="J10" s="14">
        <v>13</v>
      </c>
      <c r="K10" s="14">
        <f>SUM(E10:J10)-E10</f>
        <v>62</v>
      </c>
      <c r="L10" s="56"/>
      <c r="M10" s="56"/>
      <c r="N10" s="56"/>
      <c r="O10" s="56"/>
      <c r="P10" s="56"/>
    </row>
    <row r="11" spans="1:17" ht="14.25">
      <c r="A11" s="7">
        <v>4</v>
      </c>
      <c r="B11" s="34" t="s">
        <v>74</v>
      </c>
      <c r="C11" s="13" t="s">
        <v>62</v>
      </c>
      <c r="D11" s="22" t="s">
        <v>22</v>
      </c>
      <c r="E11" s="14">
        <v>13</v>
      </c>
      <c r="F11" s="14">
        <v>0</v>
      </c>
      <c r="G11" s="14">
        <v>16</v>
      </c>
      <c r="H11" s="14">
        <v>13</v>
      </c>
      <c r="I11" s="14">
        <v>4</v>
      </c>
      <c r="J11" s="14">
        <v>18</v>
      </c>
      <c r="K11" s="14">
        <f>SUM(E11:J11)-I11</f>
        <v>60</v>
      </c>
      <c r="L11" s="29"/>
      <c r="M11" s="29"/>
      <c r="O11" s="29"/>
      <c r="P11" s="29"/>
      <c r="Q11" s="29"/>
    </row>
    <row r="12" spans="1:17" ht="14.25">
      <c r="A12" s="7">
        <v>5</v>
      </c>
      <c r="B12" s="34" t="s">
        <v>49</v>
      </c>
      <c r="C12" s="13" t="s">
        <v>76</v>
      </c>
      <c r="D12" s="22" t="s">
        <v>22</v>
      </c>
      <c r="E12" s="14">
        <v>16</v>
      </c>
      <c r="F12" s="14">
        <v>0</v>
      </c>
      <c r="G12" s="14">
        <v>10</v>
      </c>
      <c r="H12" s="14">
        <v>10</v>
      </c>
      <c r="I12" s="14">
        <v>13</v>
      </c>
      <c r="J12" s="14">
        <v>15</v>
      </c>
      <c r="K12" s="14">
        <f>SUM(E12:J12)-I14</f>
        <v>54</v>
      </c>
      <c r="M12" s="29"/>
      <c r="N12" s="29"/>
      <c r="O12" s="29"/>
      <c r="P12" s="29"/>
      <c r="Q12" s="29"/>
    </row>
    <row r="13" spans="1:15" ht="14.25">
      <c r="A13" s="7">
        <v>6</v>
      </c>
      <c r="B13" s="34" t="s">
        <v>86</v>
      </c>
      <c r="C13" s="13" t="s">
        <v>70</v>
      </c>
      <c r="D13" s="22" t="s">
        <v>22</v>
      </c>
      <c r="E13" s="14">
        <v>8</v>
      </c>
      <c r="F13" s="14">
        <v>0</v>
      </c>
      <c r="G13" s="14">
        <v>6</v>
      </c>
      <c r="H13" s="14">
        <v>6</v>
      </c>
      <c r="I13" s="14">
        <v>6</v>
      </c>
      <c r="J13" s="14">
        <v>11</v>
      </c>
      <c r="K13" s="14">
        <f>SUM(E13:J13)-I13</f>
        <v>31</v>
      </c>
      <c r="O13" s="29"/>
    </row>
    <row r="14" spans="1:17" ht="14.25">
      <c r="A14" s="7">
        <v>7</v>
      </c>
      <c r="B14" s="34" t="s">
        <v>79</v>
      </c>
      <c r="C14" s="13" t="s">
        <v>40</v>
      </c>
      <c r="D14" s="22" t="s">
        <v>19</v>
      </c>
      <c r="E14" s="14">
        <v>6</v>
      </c>
      <c r="F14" s="14">
        <v>0</v>
      </c>
      <c r="G14" s="14">
        <v>0</v>
      </c>
      <c r="H14" s="14">
        <v>0</v>
      </c>
      <c r="I14" s="14">
        <v>10</v>
      </c>
      <c r="J14" s="14">
        <v>9</v>
      </c>
      <c r="K14" s="14">
        <f>SUM(E14:J14)</f>
        <v>25</v>
      </c>
      <c r="L14" s="103"/>
      <c r="M14" s="1"/>
      <c r="P14" s="29"/>
      <c r="Q14" s="29"/>
    </row>
    <row r="15" spans="1:15" ht="14.25">
      <c r="A15" s="7">
        <v>8</v>
      </c>
      <c r="B15" s="34" t="s">
        <v>63</v>
      </c>
      <c r="C15" s="13" t="s">
        <v>64</v>
      </c>
      <c r="D15" s="22" t="s">
        <v>50</v>
      </c>
      <c r="E15" s="14">
        <v>2</v>
      </c>
      <c r="F15" s="14">
        <v>0</v>
      </c>
      <c r="G15" s="14">
        <v>1</v>
      </c>
      <c r="H15" s="14">
        <v>2</v>
      </c>
      <c r="I15" s="14">
        <v>3</v>
      </c>
      <c r="J15" s="14">
        <v>8</v>
      </c>
      <c r="K15" s="14">
        <f>SUM(E15:J15)-G15</f>
        <v>15</v>
      </c>
      <c r="L15" s="103"/>
      <c r="M15" s="1"/>
      <c r="O15" s="29"/>
    </row>
    <row r="16" spans="1:16" ht="14.25">
      <c r="A16" s="7">
        <v>9</v>
      </c>
      <c r="B16" s="34" t="s">
        <v>68</v>
      </c>
      <c r="C16" s="13" t="s">
        <v>69</v>
      </c>
      <c r="D16" s="22" t="s">
        <v>20</v>
      </c>
      <c r="E16" s="14">
        <v>0</v>
      </c>
      <c r="F16" s="14">
        <v>0</v>
      </c>
      <c r="G16" s="14">
        <v>4</v>
      </c>
      <c r="H16" s="14">
        <v>1</v>
      </c>
      <c r="I16" s="14">
        <v>0</v>
      </c>
      <c r="J16" s="14">
        <v>7</v>
      </c>
      <c r="K16" s="14">
        <f>SUM(E16:J16)</f>
        <v>12</v>
      </c>
      <c r="L16" s="103"/>
      <c r="M16" s="1"/>
      <c r="O16" s="29"/>
      <c r="P16" s="29"/>
    </row>
    <row r="17" spans="1:16" ht="14.25">
      <c r="A17" s="7">
        <v>10</v>
      </c>
      <c r="B17" s="34" t="s">
        <v>108</v>
      </c>
      <c r="C17" s="13" t="s">
        <v>88</v>
      </c>
      <c r="D17" s="22" t="s">
        <v>50</v>
      </c>
      <c r="E17" s="14">
        <v>0</v>
      </c>
      <c r="F17" s="14">
        <v>0</v>
      </c>
      <c r="G17" s="14">
        <v>0</v>
      </c>
      <c r="H17" s="14">
        <v>3</v>
      </c>
      <c r="I17" s="14">
        <v>0</v>
      </c>
      <c r="J17" s="14">
        <v>5</v>
      </c>
      <c r="K17" s="14">
        <f>SUM(E17:J17)</f>
        <v>8</v>
      </c>
      <c r="P17" s="29"/>
    </row>
    <row r="18" spans="1:15" ht="14.25">
      <c r="A18" s="7">
        <v>11</v>
      </c>
      <c r="B18" s="32" t="s">
        <v>48</v>
      </c>
      <c r="C18" s="13" t="s">
        <v>44</v>
      </c>
      <c r="D18" s="22" t="s">
        <v>20</v>
      </c>
      <c r="E18" s="14">
        <v>0</v>
      </c>
      <c r="F18" s="14">
        <v>0</v>
      </c>
      <c r="G18" s="14">
        <v>3</v>
      </c>
      <c r="H18" s="14">
        <v>4</v>
      </c>
      <c r="I18" s="14">
        <v>0</v>
      </c>
      <c r="J18" s="14">
        <v>0</v>
      </c>
      <c r="K18" s="14">
        <f>SUM(E18:J18)</f>
        <v>7</v>
      </c>
      <c r="O18" s="29"/>
    </row>
    <row r="19" spans="1:15" ht="14.25">
      <c r="A19" s="7">
        <v>12</v>
      </c>
      <c r="B19" s="34" t="s">
        <v>84</v>
      </c>
      <c r="C19" s="13" t="s">
        <v>85</v>
      </c>
      <c r="D19" s="22" t="s">
        <v>27</v>
      </c>
      <c r="E19" s="14">
        <v>3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SUM(E19:J19)</f>
        <v>3</v>
      </c>
      <c r="O19" s="29"/>
    </row>
    <row r="20" spans="1:15" ht="14.25">
      <c r="A20" s="7">
        <v>13</v>
      </c>
      <c r="B20" s="34" t="s">
        <v>45</v>
      </c>
      <c r="C20" s="13" t="s">
        <v>76</v>
      </c>
      <c r="D20" s="22" t="s">
        <v>24</v>
      </c>
      <c r="E20" s="14">
        <v>1</v>
      </c>
      <c r="F20" s="14">
        <v>0</v>
      </c>
      <c r="G20" s="14">
        <v>2</v>
      </c>
      <c r="H20" s="14">
        <v>0</v>
      </c>
      <c r="I20" s="14">
        <v>0</v>
      </c>
      <c r="J20" s="14">
        <v>0</v>
      </c>
      <c r="K20" s="14">
        <f>SUM(E20:J20)</f>
        <v>3</v>
      </c>
      <c r="O20" s="29"/>
    </row>
    <row r="21" spans="1:11" ht="14.25">
      <c r="A21" s="7">
        <v>14</v>
      </c>
      <c r="B21" s="34" t="s">
        <v>112</v>
      </c>
      <c r="C21" s="13" t="s">
        <v>40</v>
      </c>
      <c r="D21" s="22" t="s">
        <v>27</v>
      </c>
      <c r="E21" s="14">
        <v>0</v>
      </c>
      <c r="F21" s="14">
        <v>0</v>
      </c>
      <c r="G21" s="14">
        <v>0</v>
      </c>
      <c r="H21" s="14">
        <v>0</v>
      </c>
      <c r="I21" s="14">
        <v>2</v>
      </c>
      <c r="J21" s="14">
        <v>0</v>
      </c>
      <c r="K21" s="14">
        <f>SUM(E21:J21)</f>
        <v>2</v>
      </c>
    </row>
    <row r="22" spans="1:11" ht="14.25">
      <c r="A22" s="7">
        <v>15</v>
      </c>
      <c r="B22" s="34" t="s">
        <v>108</v>
      </c>
      <c r="C22" s="13" t="s">
        <v>113</v>
      </c>
      <c r="D22" s="22" t="s">
        <v>50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f>SUM(E22:J22)</f>
        <v>1</v>
      </c>
    </row>
    <row r="23" spans="5:10" ht="14.25">
      <c r="E23" s="29"/>
      <c r="F23" s="29"/>
      <c r="G23" s="29"/>
      <c r="H23" s="29"/>
      <c r="I23" s="29"/>
      <c r="J23" s="29"/>
    </row>
    <row r="24" spans="5:16" ht="14.25">
      <c r="E24" s="29"/>
      <c r="F24" s="29"/>
      <c r="G24" s="29"/>
      <c r="H24" s="29"/>
      <c r="J24" s="29"/>
      <c r="P24" s="29"/>
    </row>
    <row r="25" spans="5:16" ht="14.25">
      <c r="E25" s="29"/>
      <c r="F25" s="29"/>
      <c r="G25" s="29"/>
      <c r="H25" s="29"/>
      <c r="J25" s="29"/>
      <c r="P25" s="29"/>
    </row>
    <row r="26" spans="5:16" ht="14.25">
      <c r="E26" s="29"/>
      <c r="F26" s="29"/>
      <c r="G26" s="29"/>
      <c r="H26" s="29"/>
      <c r="J26" s="29"/>
      <c r="P26" s="29"/>
    </row>
  </sheetData>
  <sheetProtection/>
  <mergeCells count="8">
    <mergeCell ref="A2:K2"/>
    <mergeCell ref="A3:K3"/>
    <mergeCell ref="A4:K4"/>
    <mergeCell ref="A6:A7"/>
    <mergeCell ref="B6:B7"/>
    <mergeCell ref="C6:C7"/>
    <mergeCell ref="D6:D7"/>
    <mergeCell ref="K6:K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"/>
  <sheetViews>
    <sheetView zoomScale="96" zoomScaleNormal="96" zoomScalePageLayoutView="0" workbookViewId="0" topLeftCell="A5">
      <selection activeCell="R16" sqref="R16"/>
    </sheetView>
  </sheetViews>
  <sheetFormatPr defaultColWidth="8.796875" defaultRowHeight="14.25"/>
  <cols>
    <col min="1" max="1" width="3.8984375" style="0" bestFit="1" customWidth="1"/>
    <col min="2" max="2" width="11.09765625" style="0" bestFit="1" customWidth="1"/>
    <col min="3" max="3" width="9.8984375" style="0" bestFit="1" customWidth="1"/>
    <col min="4" max="4" width="20.3984375" style="0" bestFit="1" customWidth="1"/>
    <col min="5" max="5" width="13.69921875" style="0" bestFit="1" customWidth="1"/>
    <col min="6" max="6" width="14.5" style="0" hidden="1" customWidth="1"/>
    <col min="7" max="7" width="5.8984375" style="0" bestFit="1" customWidth="1"/>
    <col min="8" max="8" width="10.3984375" style="0" bestFit="1" customWidth="1"/>
    <col min="9" max="9" width="9.8984375" style="0" bestFit="1" customWidth="1"/>
    <col min="10" max="10" width="13.19921875" style="0" customWidth="1"/>
    <col min="11" max="11" width="8" style="0" customWidth="1"/>
    <col min="12" max="15" width="0" style="0" hidden="1" customWidth="1"/>
    <col min="16" max="17" width="3.19921875" style="0" bestFit="1" customWidth="1"/>
  </cols>
  <sheetData>
    <row r="2" spans="1:11" ht="1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4.25">
      <c r="A3" s="91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4.25">
      <c r="A4" s="91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 thickBot="1">
      <c r="A5" s="54"/>
      <c r="B5" s="54"/>
      <c r="C5" s="54"/>
      <c r="D5" s="54"/>
      <c r="E5" s="55"/>
      <c r="F5" s="55"/>
      <c r="G5" s="55"/>
      <c r="H5" s="55"/>
      <c r="I5" s="54"/>
      <c r="J5" s="54"/>
      <c r="K5" s="54"/>
    </row>
    <row r="6" spans="1:11" ht="45.75" customHeight="1" thickBot="1">
      <c r="A6" s="92" t="s">
        <v>0</v>
      </c>
      <c r="B6" s="92" t="s">
        <v>1</v>
      </c>
      <c r="C6" s="92" t="s">
        <v>2</v>
      </c>
      <c r="D6" s="92" t="s">
        <v>18</v>
      </c>
      <c r="E6" s="8" t="s">
        <v>54</v>
      </c>
      <c r="F6" s="8" t="s">
        <v>57</v>
      </c>
      <c r="G6" s="9" t="s">
        <v>4</v>
      </c>
      <c r="H6" s="79" t="s">
        <v>56</v>
      </c>
      <c r="I6" s="8" t="s">
        <v>8</v>
      </c>
      <c r="J6" s="8" t="s">
        <v>59</v>
      </c>
      <c r="K6" s="94" t="s">
        <v>3</v>
      </c>
    </row>
    <row r="7" spans="1:11" ht="15" thickBot="1">
      <c r="A7" s="93"/>
      <c r="B7" s="93"/>
      <c r="C7" s="93"/>
      <c r="D7" s="93"/>
      <c r="E7" s="11" t="s">
        <v>80</v>
      </c>
      <c r="F7" s="11" t="s">
        <v>55</v>
      </c>
      <c r="G7" s="11" t="s">
        <v>47</v>
      </c>
      <c r="H7" s="59" t="s">
        <v>51</v>
      </c>
      <c r="I7" s="11" t="s">
        <v>58</v>
      </c>
      <c r="J7" s="12" t="s">
        <v>11</v>
      </c>
      <c r="K7" s="95"/>
    </row>
    <row r="8" spans="1:18" ht="14.25">
      <c r="A8" s="69">
        <v>1</v>
      </c>
      <c r="B8" s="31" t="s">
        <v>42</v>
      </c>
      <c r="C8" s="32" t="s">
        <v>43</v>
      </c>
      <c r="D8" s="33" t="s">
        <v>26</v>
      </c>
      <c r="E8" s="70">
        <v>10</v>
      </c>
      <c r="F8" s="70">
        <v>0</v>
      </c>
      <c r="G8" s="70">
        <v>20</v>
      </c>
      <c r="H8" s="70">
        <v>20</v>
      </c>
      <c r="I8" s="30">
        <v>20</v>
      </c>
      <c r="J8" s="70">
        <v>25</v>
      </c>
      <c r="K8" s="70">
        <f>SUM(E8:J8)-E8</f>
        <v>85</v>
      </c>
      <c r="L8" s="56" t="e">
        <f>#REF!</f>
        <v>#REF!</v>
      </c>
      <c r="M8" s="58">
        <v>20</v>
      </c>
      <c r="N8" s="56">
        <f>J8</f>
        <v>25</v>
      </c>
      <c r="O8" s="58"/>
      <c r="P8" s="56"/>
      <c r="Q8" s="29"/>
      <c r="R8" s="29"/>
    </row>
    <row r="9" spans="1:18" ht="14.25">
      <c r="A9" s="13">
        <v>2</v>
      </c>
      <c r="B9" s="31" t="s">
        <v>33</v>
      </c>
      <c r="C9" s="32" t="s">
        <v>34</v>
      </c>
      <c r="D9" s="33" t="s">
        <v>27</v>
      </c>
      <c r="E9" s="14">
        <v>20</v>
      </c>
      <c r="F9" s="14">
        <v>0</v>
      </c>
      <c r="G9" s="14">
        <v>16</v>
      </c>
      <c r="H9" s="14">
        <v>13</v>
      </c>
      <c r="I9" s="14">
        <v>13</v>
      </c>
      <c r="J9" s="14">
        <v>21</v>
      </c>
      <c r="K9" s="14">
        <f>SUM(E9:J9)-H9</f>
        <v>70</v>
      </c>
      <c r="L9" s="56" t="e">
        <f>#REF!+#REF!+#REF!+#REF!</f>
        <v>#REF!</v>
      </c>
      <c r="M9" s="56">
        <f>I9+I17+I18</f>
        <v>18</v>
      </c>
      <c r="N9" s="56">
        <f>J9+J12+J15+J17</f>
        <v>32</v>
      </c>
      <c r="O9" s="58"/>
      <c r="P9" s="56"/>
      <c r="Q9" s="29"/>
      <c r="R9" s="29"/>
    </row>
    <row r="10" spans="1:17" ht="14.25">
      <c r="A10" s="13">
        <v>3</v>
      </c>
      <c r="B10" s="31" t="s">
        <v>38</v>
      </c>
      <c r="C10" s="32" t="s">
        <v>39</v>
      </c>
      <c r="D10" s="33" t="s">
        <v>26</v>
      </c>
      <c r="E10" s="14">
        <v>8</v>
      </c>
      <c r="F10" s="14">
        <v>0</v>
      </c>
      <c r="G10" s="14">
        <v>13</v>
      </c>
      <c r="H10" s="14">
        <v>16</v>
      </c>
      <c r="I10" s="14">
        <v>16</v>
      </c>
      <c r="J10" s="14">
        <v>18</v>
      </c>
      <c r="K10" s="14">
        <f>SUM(E10:J10)-E10</f>
        <v>63</v>
      </c>
      <c r="L10" s="56" t="e">
        <f>#REF!+#REF!+#REF!</f>
        <v>#REF!</v>
      </c>
      <c r="M10" s="56" t="e">
        <f>I10+#REF!</f>
        <v>#REF!</v>
      </c>
      <c r="N10" s="56" t="e">
        <f>J10+#REF!+J16</f>
        <v>#REF!</v>
      </c>
      <c r="O10" s="58"/>
      <c r="P10" s="56"/>
      <c r="Q10" s="29"/>
    </row>
    <row r="11" spans="1:16" ht="14.25">
      <c r="A11" s="13">
        <v>4</v>
      </c>
      <c r="B11" s="31" t="s">
        <v>74</v>
      </c>
      <c r="C11" s="32" t="s">
        <v>62</v>
      </c>
      <c r="D11" s="33" t="s">
        <v>22</v>
      </c>
      <c r="E11" s="14">
        <v>6</v>
      </c>
      <c r="F11" s="14">
        <v>0</v>
      </c>
      <c r="G11" s="14">
        <v>8</v>
      </c>
      <c r="H11" s="14">
        <v>10</v>
      </c>
      <c r="I11" s="14">
        <v>8</v>
      </c>
      <c r="J11" s="14">
        <v>15</v>
      </c>
      <c r="K11" s="14">
        <f aca="true" t="shared" si="0" ref="K11:K23">SUM(E11:J11)</f>
        <v>47</v>
      </c>
      <c r="L11" s="29" t="e">
        <f>#REF!</f>
        <v>#REF!</v>
      </c>
      <c r="M11" s="29">
        <f>I11</f>
        <v>8</v>
      </c>
      <c r="N11">
        <v>13</v>
      </c>
      <c r="P11" s="56"/>
    </row>
    <row r="12" spans="1:17" ht="14.25">
      <c r="A12" s="13">
        <v>5</v>
      </c>
      <c r="B12" s="31" t="s">
        <v>83</v>
      </c>
      <c r="C12" s="32" t="s">
        <v>89</v>
      </c>
      <c r="D12" s="33" t="s">
        <v>27</v>
      </c>
      <c r="E12" s="14">
        <v>2</v>
      </c>
      <c r="F12" s="14">
        <v>0</v>
      </c>
      <c r="G12" s="14">
        <v>6</v>
      </c>
      <c r="H12" s="14">
        <v>8</v>
      </c>
      <c r="I12" s="14">
        <v>10</v>
      </c>
      <c r="J12" s="14">
        <v>11</v>
      </c>
      <c r="K12" s="14">
        <f t="shared" si="0"/>
        <v>37</v>
      </c>
      <c r="P12" s="29"/>
      <c r="Q12" s="29"/>
    </row>
    <row r="13" spans="1:16" ht="14.25">
      <c r="A13" s="13">
        <v>6</v>
      </c>
      <c r="B13" s="31" t="s">
        <v>61</v>
      </c>
      <c r="C13" s="32" t="s">
        <v>40</v>
      </c>
      <c r="D13" s="33" t="s">
        <v>19</v>
      </c>
      <c r="E13" s="14">
        <v>16</v>
      </c>
      <c r="F13" s="14">
        <v>0</v>
      </c>
      <c r="G13" s="14">
        <v>10</v>
      </c>
      <c r="H13" s="14">
        <v>0</v>
      </c>
      <c r="I13" s="14">
        <v>0</v>
      </c>
      <c r="J13" s="14">
        <v>13</v>
      </c>
      <c r="K13" s="14">
        <f t="shared" si="0"/>
        <v>39</v>
      </c>
      <c r="M13">
        <v>16</v>
      </c>
      <c r="P13" s="29"/>
    </row>
    <row r="14" spans="1:18" ht="14.25">
      <c r="A14" s="13">
        <v>7</v>
      </c>
      <c r="B14" s="31" t="s">
        <v>33</v>
      </c>
      <c r="C14" s="32" t="s">
        <v>37</v>
      </c>
      <c r="D14" s="33" t="s">
        <v>27</v>
      </c>
      <c r="E14" s="14">
        <v>4</v>
      </c>
      <c r="F14" s="14">
        <v>0</v>
      </c>
      <c r="G14" s="14">
        <v>4</v>
      </c>
      <c r="H14" s="14">
        <v>6</v>
      </c>
      <c r="I14" s="14">
        <v>6</v>
      </c>
      <c r="J14" s="14">
        <v>0</v>
      </c>
      <c r="K14" s="14">
        <f t="shared" si="0"/>
        <v>20</v>
      </c>
      <c r="L14" s="29" t="e">
        <f>#REF!</f>
        <v>#REF!</v>
      </c>
      <c r="M14" s="29">
        <v>10</v>
      </c>
      <c r="N14" s="29">
        <f>J14</f>
        <v>0</v>
      </c>
      <c r="P14" s="29"/>
      <c r="R14" s="29"/>
    </row>
    <row r="15" spans="1:16" ht="14.25">
      <c r="A15" s="13">
        <v>8</v>
      </c>
      <c r="B15" s="31" t="s">
        <v>87</v>
      </c>
      <c r="C15" s="32" t="s">
        <v>88</v>
      </c>
      <c r="D15" s="33" t="s">
        <v>50</v>
      </c>
      <c r="E15" s="14">
        <v>13</v>
      </c>
      <c r="F15" s="14">
        <v>0</v>
      </c>
      <c r="G15" s="14">
        <v>0</v>
      </c>
      <c r="H15" s="14">
        <v>2</v>
      </c>
      <c r="I15" s="14">
        <v>0</v>
      </c>
      <c r="J15" s="14">
        <v>0</v>
      </c>
      <c r="K15" s="14">
        <f t="shared" si="0"/>
        <v>15</v>
      </c>
      <c r="P15" s="29"/>
    </row>
    <row r="16" spans="1:17" ht="14.25">
      <c r="A16" s="13">
        <v>9</v>
      </c>
      <c r="B16" s="31" t="s">
        <v>45</v>
      </c>
      <c r="C16" s="32" t="s">
        <v>76</v>
      </c>
      <c r="D16" s="33" t="s">
        <v>24</v>
      </c>
      <c r="E16" s="14">
        <v>3</v>
      </c>
      <c r="F16" s="14">
        <v>0</v>
      </c>
      <c r="G16" s="14">
        <v>0</v>
      </c>
      <c r="H16" s="14">
        <v>3</v>
      </c>
      <c r="I16" s="14">
        <v>0</v>
      </c>
      <c r="J16" s="14">
        <v>0</v>
      </c>
      <c r="K16" s="14">
        <f t="shared" si="0"/>
        <v>6</v>
      </c>
      <c r="Q16" s="29"/>
    </row>
    <row r="17" spans="1:11" ht="14.25">
      <c r="A17" s="13">
        <v>10</v>
      </c>
      <c r="B17" s="31" t="s">
        <v>105</v>
      </c>
      <c r="C17" s="32" t="s">
        <v>76</v>
      </c>
      <c r="D17" s="33" t="s">
        <v>82</v>
      </c>
      <c r="E17" s="14">
        <v>0</v>
      </c>
      <c r="F17" s="14">
        <v>0</v>
      </c>
      <c r="G17" s="14">
        <v>0</v>
      </c>
      <c r="H17" s="14">
        <v>4</v>
      </c>
      <c r="I17" s="14">
        <v>2</v>
      </c>
      <c r="J17" s="14">
        <v>0</v>
      </c>
      <c r="K17" s="14">
        <f t="shared" si="0"/>
        <v>6</v>
      </c>
    </row>
    <row r="18" spans="1:11" ht="14.25">
      <c r="A18" s="13">
        <v>11</v>
      </c>
      <c r="B18" s="31" t="s">
        <v>106</v>
      </c>
      <c r="C18" s="32" t="s">
        <v>107</v>
      </c>
      <c r="D18" s="33" t="s">
        <v>27</v>
      </c>
      <c r="E18" s="14">
        <v>0</v>
      </c>
      <c r="F18" s="14">
        <v>0</v>
      </c>
      <c r="G18" s="14">
        <v>0</v>
      </c>
      <c r="H18" s="14">
        <v>1</v>
      </c>
      <c r="I18" s="14">
        <v>3</v>
      </c>
      <c r="J18" s="14">
        <v>8</v>
      </c>
      <c r="K18" s="14">
        <f t="shared" si="0"/>
        <v>12</v>
      </c>
    </row>
    <row r="19" spans="1:16" ht="14.25">
      <c r="A19" s="13">
        <v>12</v>
      </c>
      <c r="B19" s="31" t="s">
        <v>114</v>
      </c>
      <c r="C19" s="32" t="s">
        <v>62</v>
      </c>
      <c r="D19" s="33" t="s">
        <v>27</v>
      </c>
      <c r="E19" s="14">
        <v>0</v>
      </c>
      <c r="F19" s="14">
        <v>0</v>
      </c>
      <c r="G19" s="14">
        <v>0</v>
      </c>
      <c r="H19" s="14">
        <v>0</v>
      </c>
      <c r="I19" s="14">
        <v>4</v>
      </c>
      <c r="J19" s="14">
        <v>7</v>
      </c>
      <c r="K19" s="14">
        <f t="shared" si="0"/>
        <v>11</v>
      </c>
      <c r="P19" s="29"/>
    </row>
    <row r="20" spans="1:11" ht="14.25">
      <c r="A20" s="13">
        <v>13</v>
      </c>
      <c r="B20" s="31" t="s">
        <v>60</v>
      </c>
      <c r="C20" s="32" t="s">
        <v>40</v>
      </c>
      <c r="D20" s="33" t="s">
        <v>19</v>
      </c>
      <c r="E20" s="30">
        <v>1</v>
      </c>
      <c r="F20" s="30">
        <v>0</v>
      </c>
      <c r="G20" s="30">
        <v>3</v>
      </c>
      <c r="H20" s="30">
        <v>0</v>
      </c>
      <c r="I20" s="30">
        <v>0</v>
      </c>
      <c r="J20" s="14">
        <v>9</v>
      </c>
      <c r="K20" s="14">
        <f t="shared" si="0"/>
        <v>13</v>
      </c>
    </row>
    <row r="21" spans="1:11" ht="14.25">
      <c r="A21" s="13">
        <v>14</v>
      </c>
      <c r="B21" s="31" t="s">
        <v>121</v>
      </c>
      <c r="C21" s="32" t="s">
        <v>122</v>
      </c>
      <c r="D21" s="33" t="s">
        <v>19</v>
      </c>
      <c r="E21" s="14">
        <v>0</v>
      </c>
      <c r="F21" s="14">
        <v>0</v>
      </c>
      <c r="G21" s="14">
        <v>2</v>
      </c>
      <c r="H21" s="14">
        <v>0</v>
      </c>
      <c r="I21" s="14">
        <v>0</v>
      </c>
      <c r="J21" s="14">
        <v>0</v>
      </c>
      <c r="K21" s="14">
        <f t="shared" si="0"/>
        <v>2</v>
      </c>
    </row>
    <row r="22" spans="1:11" ht="14.25">
      <c r="A22" s="13">
        <v>15</v>
      </c>
      <c r="B22" s="31" t="s">
        <v>115</v>
      </c>
      <c r="C22" s="32" t="s">
        <v>116</v>
      </c>
      <c r="D22" s="33" t="s">
        <v>27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  <c r="J22" s="14">
        <v>5</v>
      </c>
      <c r="K22" s="20">
        <f t="shared" si="0"/>
        <v>6</v>
      </c>
    </row>
    <row r="23" spans="1:11" ht="14.25">
      <c r="A23" s="13">
        <v>16</v>
      </c>
      <c r="B23" s="31" t="s">
        <v>123</v>
      </c>
      <c r="C23" s="32" t="s">
        <v>124</v>
      </c>
      <c r="D23" s="33" t="s">
        <v>27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  <c r="K23" s="20">
        <f t="shared" si="0"/>
        <v>1</v>
      </c>
    </row>
    <row r="24" ht="14.25">
      <c r="N24" s="18"/>
    </row>
  </sheetData>
  <sheetProtection/>
  <mergeCells count="8">
    <mergeCell ref="A2:K2"/>
    <mergeCell ref="A3:K3"/>
    <mergeCell ref="A4:K4"/>
    <mergeCell ref="K6:K7"/>
    <mergeCell ref="C6:C7"/>
    <mergeCell ref="B6:B7"/>
    <mergeCell ref="A6:A7"/>
    <mergeCell ref="D6:D7"/>
  </mergeCells>
  <printOptions horizontalCentered="1" vertic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82" zoomScaleNormal="82" zoomScalePageLayoutView="0" workbookViewId="0" topLeftCell="A1">
      <selection activeCell="J20" sqref="J20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19.59765625" style="0" bestFit="1" customWidth="1"/>
    <col min="5" max="5" width="12.8984375" style="0" customWidth="1"/>
    <col min="6" max="6" width="11.5" style="0" hidden="1" customWidth="1"/>
    <col min="7" max="7" width="8.5" style="0" customWidth="1"/>
    <col min="8" max="8" width="11.5" style="0" customWidth="1"/>
    <col min="9" max="9" width="10.09765625" style="0" customWidth="1"/>
    <col min="10" max="10" width="13.19921875" style="0" customWidth="1"/>
    <col min="11" max="11" width="8.19921875" style="0" customWidth="1"/>
    <col min="12" max="14" width="7.8984375" style="0" hidden="1" customWidth="1"/>
    <col min="15" max="16" width="2.8984375" style="0" bestFit="1" customWidth="1"/>
  </cols>
  <sheetData>
    <row r="1" spans="1:11" ht="1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thickBot="1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45.75" thickBot="1">
      <c r="A4" s="92" t="s">
        <v>0</v>
      </c>
      <c r="B4" s="92" t="s">
        <v>1</v>
      </c>
      <c r="C4" s="92" t="s">
        <v>2</v>
      </c>
      <c r="D4" s="92" t="s">
        <v>18</v>
      </c>
      <c r="E4" s="8" t="s">
        <v>54</v>
      </c>
      <c r="F4" s="8" t="s">
        <v>57</v>
      </c>
      <c r="G4" s="9" t="s">
        <v>4</v>
      </c>
      <c r="H4" s="79" t="s">
        <v>56</v>
      </c>
      <c r="I4" s="8" t="s">
        <v>8</v>
      </c>
      <c r="J4" s="8" t="s">
        <v>59</v>
      </c>
      <c r="K4" s="94" t="s">
        <v>3</v>
      </c>
    </row>
    <row r="5" spans="1:11" ht="15" customHeight="1" thickBot="1">
      <c r="A5" s="93"/>
      <c r="B5" s="93"/>
      <c r="C5" s="93"/>
      <c r="D5" s="93"/>
      <c r="E5" s="11" t="s">
        <v>80</v>
      </c>
      <c r="F5" s="11" t="s">
        <v>55</v>
      </c>
      <c r="G5" s="11" t="s">
        <v>47</v>
      </c>
      <c r="H5" s="59" t="s">
        <v>51</v>
      </c>
      <c r="I5" s="11" t="s">
        <v>58</v>
      </c>
      <c r="J5" s="12" t="s">
        <v>11</v>
      </c>
      <c r="K5" s="95"/>
    </row>
    <row r="6" spans="1:16" ht="14.25">
      <c r="A6" s="71">
        <v>1</v>
      </c>
      <c r="B6" s="85" t="s">
        <v>72</v>
      </c>
      <c r="C6" s="86" t="s">
        <v>71</v>
      </c>
      <c r="D6" s="72" t="s">
        <v>22</v>
      </c>
      <c r="E6" s="70">
        <v>16</v>
      </c>
      <c r="F6" s="73">
        <v>0</v>
      </c>
      <c r="G6" s="70">
        <v>10</v>
      </c>
      <c r="H6" s="73">
        <v>20</v>
      </c>
      <c r="I6" s="70">
        <v>13</v>
      </c>
      <c r="J6" s="74">
        <v>25</v>
      </c>
      <c r="K6" s="70">
        <f>SUM(E6:J6)-G6</f>
        <v>74</v>
      </c>
      <c r="L6" s="1"/>
      <c r="M6" s="29"/>
      <c r="N6" s="29"/>
      <c r="O6" s="29"/>
      <c r="P6" s="29"/>
    </row>
    <row r="7" spans="1:16" ht="14.25">
      <c r="A7" s="34">
        <v>2</v>
      </c>
      <c r="B7" s="2" t="s">
        <v>45</v>
      </c>
      <c r="C7" s="3" t="s">
        <v>46</v>
      </c>
      <c r="D7" s="21" t="s">
        <v>53</v>
      </c>
      <c r="E7" s="14">
        <v>10</v>
      </c>
      <c r="F7" s="16">
        <v>0</v>
      </c>
      <c r="G7" s="14">
        <v>8</v>
      </c>
      <c r="H7" s="51">
        <v>16</v>
      </c>
      <c r="I7" s="14">
        <v>20</v>
      </c>
      <c r="J7" s="20">
        <v>21</v>
      </c>
      <c r="K7" s="14">
        <f>SUM(E7:J7)-G7</f>
        <v>67</v>
      </c>
      <c r="M7" s="29"/>
      <c r="N7" s="29"/>
      <c r="O7" s="29"/>
      <c r="P7" s="29"/>
    </row>
    <row r="8" spans="1:16" ht="14.25">
      <c r="A8" s="34">
        <v>3</v>
      </c>
      <c r="B8" s="2" t="s">
        <v>31</v>
      </c>
      <c r="C8" s="3" t="s">
        <v>36</v>
      </c>
      <c r="D8" s="21" t="s">
        <v>26</v>
      </c>
      <c r="E8" s="14">
        <v>13</v>
      </c>
      <c r="F8" s="16">
        <v>0</v>
      </c>
      <c r="G8" s="14">
        <v>13</v>
      </c>
      <c r="H8" s="16">
        <v>10</v>
      </c>
      <c r="I8" s="30">
        <v>16</v>
      </c>
      <c r="J8" s="20">
        <v>18</v>
      </c>
      <c r="K8" s="14">
        <f>SUM(E8:J8)-H8</f>
        <v>60</v>
      </c>
      <c r="O8" s="29"/>
      <c r="P8" s="29"/>
    </row>
    <row r="9" spans="1:16" ht="14.25">
      <c r="A9" s="34">
        <v>4</v>
      </c>
      <c r="B9" s="2" t="s">
        <v>49</v>
      </c>
      <c r="C9" s="3" t="s">
        <v>67</v>
      </c>
      <c r="D9" s="21" t="s">
        <v>22</v>
      </c>
      <c r="E9" s="14">
        <v>20</v>
      </c>
      <c r="F9" s="16">
        <v>0</v>
      </c>
      <c r="G9" s="14">
        <v>16</v>
      </c>
      <c r="H9" s="84">
        <v>0</v>
      </c>
      <c r="I9" s="14">
        <v>0</v>
      </c>
      <c r="J9" s="20">
        <v>0</v>
      </c>
      <c r="K9" s="14">
        <f>SUM(E9:J9)</f>
        <v>36</v>
      </c>
      <c r="P9" s="29"/>
    </row>
    <row r="10" spans="1:16" ht="14.25">
      <c r="A10" s="34">
        <v>5</v>
      </c>
      <c r="B10" s="2" t="s">
        <v>92</v>
      </c>
      <c r="C10" s="3" t="s">
        <v>93</v>
      </c>
      <c r="D10" s="21" t="s">
        <v>27</v>
      </c>
      <c r="E10" s="14">
        <v>3</v>
      </c>
      <c r="F10" s="16">
        <v>0</v>
      </c>
      <c r="G10" s="14">
        <v>3</v>
      </c>
      <c r="H10" s="16">
        <v>6</v>
      </c>
      <c r="I10" s="14">
        <v>10</v>
      </c>
      <c r="J10" s="20">
        <v>15</v>
      </c>
      <c r="K10" s="14">
        <f>SUM(E10:J10)-E10</f>
        <v>34</v>
      </c>
      <c r="O10" s="29"/>
      <c r="P10" s="29"/>
    </row>
    <row r="11" spans="1:15" ht="14.25">
      <c r="A11" s="4">
        <v>6</v>
      </c>
      <c r="B11" s="2" t="s">
        <v>65</v>
      </c>
      <c r="C11" s="3" t="s">
        <v>66</v>
      </c>
      <c r="D11" s="21" t="s">
        <v>20</v>
      </c>
      <c r="E11" s="14">
        <v>0</v>
      </c>
      <c r="F11" s="16">
        <v>0</v>
      </c>
      <c r="G11" s="14">
        <v>20</v>
      </c>
      <c r="H11" s="16">
        <v>13</v>
      </c>
      <c r="I11" s="14">
        <v>0</v>
      </c>
      <c r="J11" s="20">
        <v>0</v>
      </c>
      <c r="K11" s="14">
        <f aca="true" t="shared" si="0" ref="K11:K19">SUM(E11:J11)</f>
        <v>33</v>
      </c>
      <c r="O11" s="29"/>
    </row>
    <row r="12" spans="1:15" ht="14.25">
      <c r="A12" s="4">
        <v>7</v>
      </c>
      <c r="B12" s="2" t="s">
        <v>90</v>
      </c>
      <c r="C12" s="3" t="s">
        <v>73</v>
      </c>
      <c r="D12" s="21" t="s">
        <v>22</v>
      </c>
      <c r="E12" s="14">
        <v>8</v>
      </c>
      <c r="F12" s="16">
        <v>0</v>
      </c>
      <c r="G12" s="14">
        <v>0</v>
      </c>
      <c r="H12" s="16">
        <v>8</v>
      </c>
      <c r="I12" s="14">
        <v>0</v>
      </c>
      <c r="J12" s="20">
        <v>13</v>
      </c>
      <c r="K12" s="14">
        <f t="shared" si="0"/>
        <v>29</v>
      </c>
      <c r="O12" s="29"/>
    </row>
    <row r="13" spans="1:11" ht="14.25">
      <c r="A13" s="4">
        <v>8</v>
      </c>
      <c r="B13" s="2" t="s">
        <v>95</v>
      </c>
      <c r="C13" s="3" t="s">
        <v>96</v>
      </c>
      <c r="D13" s="21" t="s">
        <v>27</v>
      </c>
      <c r="E13" s="14">
        <v>1</v>
      </c>
      <c r="F13" s="16">
        <v>0</v>
      </c>
      <c r="G13" s="14">
        <v>0</v>
      </c>
      <c r="H13" s="16">
        <v>0</v>
      </c>
      <c r="I13" s="14">
        <v>8</v>
      </c>
      <c r="J13" s="20">
        <v>11</v>
      </c>
      <c r="K13" s="14">
        <f t="shared" si="0"/>
        <v>20</v>
      </c>
    </row>
    <row r="14" spans="1:15" ht="14.25">
      <c r="A14" s="4">
        <v>9</v>
      </c>
      <c r="B14" s="2" t="s">
        <v>91</v>
      </c>
      <c r="C14" s="3" t="s">
        <v>36</v>
      </c>
      <c r="D14" s="21" t="s">
        <v>53</v>
      </c>
      <c r="E14" s="14">
        <v>6</v>
      </c>
      <c r="F14" s="16">
        <v>0</v>
      </c>
      <c r="G14" s="14">
        <v>4</v>
      </c>
      <c r="H14" s="16">
        <v>4</v>
      </c>
      <c r="I14" s="14">
        <v>0</v>
      </c>
      <c r="J14" s="20">
        <v>0</v>
      </c>
      <c r="K14" s="14">
        <f t="shared" si="0"/>
        <v>14</v>
      </c>
      <c r="O14" s="29"/>
    </row>
    <row r="15" spans="1:11" ht="14.25">
      <c r="A15" s="4">
        <v>10</v>
      </c>
      <c r="B15" s="2" t="s">
        <v>75</v>
      </c>
      <c r="C15" s="3" t="s">
        <v>46</v>
      </c>
      <c r="D15" s="21" t="s">
        <v>19</v>
      </c>
      <c r="E15" s="14">
        <v>4</v>
      </c>
      <c r="F15" s="16">
        <v>0</v>
      </c>
      <c r="G15" s="14">
        <v>6</v>
      </c>
      <c r="H15" s="16">
        <v>2</v>
      </c>
      <c r="I15" s="14">
        <v>0</v>
      </c>
      <c r="J15" s="20">
        <v>0</v>
      </c>
      <c r="K15" s="14">
        <f t="shared" si="0"/>
        <v>12</v>
      </c>
    </row>
    <row r="16" spans="1:15" ht="14.25">
      <c r="A16" s="4">
        <v>11</v>
      </c>
      <c r="B16" s="2" t="s">
        <v>109</v>
      </c>
      <c r="C16" s="3" t="s">
        <v>78</v>
      </c>
      <c r="D16" s="21" t="s">
        <v>50</v>
      </c>
      <c r="E16" s="14">
        <v>0</v>
      </c>
      <c r="F16" s="16">
        <v>0</v>
      </c>
      <c r="G16" s="14">
        <v>1</v>
      </c>
      <c r="H16" s="16">
        <v>3</v>
      </c>
      <c r="I16" s="14">
        <v>0</v>
      </c>
      <c r="J16" s="20">
        <v>0</v>
      </c>
      <c r="K16" s="14">
        <f t="shared" si="0"/>
        <v>4</v>
      </c>
      <c r="O16" s="29"/>
    </row>
    <row r="17" spans="1:11" ht="14.25">
      <c r="A17" s="4">
        <v>12</v>
      </c>
      <c r="B17" s="2" t="s">
        <v>94</v>
      </c>
      <c r="C17" s="3" t="s">
        <v>41</v>
      </c>
      <c r="D17" s="21" t="s">
        <v>19</v>
      </c>
      <c r="E17" s="14">
        <v>2</v>
      </c>
      <c r="F17" s="16">
        <v>0</v>
      </c>
      <c r="G17" s="14">
        <v>0</v>
      </c>
      <c r="H17" s="16">
        <v>0</v>
      </c>
      <c r="I17" s="14">
        <v>0</v>
      </c>
      <c r="J17" s="20">
        <v>0</v>
      </c>
      <c r="K17" s="14">
        <f t="shared" si="0"/>
        <v>2</v>
      </c>
    </row>
    <row r="18" spans="1:11" ht="14.25">
      <c r="A18" s="4">
        <v>13</v>
      </c>
      <c r="B18" s="2" t="s">
        <v>52</v>
      </c>
      <c r="C18" s="3" t="s">
        <v>41</v>
      </c>
      <c r="D18" s="21" t="s">
        <v>20</v>
      </c>
      <c r="E18" s="14">
        <v>0</v>
      </c>
      <c r="F18" s="16">
        <v>0</v>
      </c>
      <c r="G18" s="14">
        <v>2</v>
      </c>
      <c r="H18" s="16">
        <v>0</v>
      </c>
      <c r="I18" s="14">
        <v>0</v>
      </c>
      <c r="J18" s="52">
        <v>0</v>
      </c>
      <c r="K18" s="14">
        <f t="shared" si="0"/>
        <v>2</v>
      </c>
    </row>
    <row r="19" spans="1:11" ht="15" thickBot="1">
      <c r="A19" s="5">
        <v>14</v>
      </c>
      <c r="B19" s="63" t="s">
        <v>110</v>
      </c>
      <c r="C19" s="64" t="s">
        <v>111</v>
      </c>
      <c r="D19" s="65" t="s">
        <v>50</v>
      </c>
      <c r="E19" s="15">
        <v>0</v>
      </c>
      <c r="F19" s="17">
        <v>0</v>
      </c>
      <c r="G19" s="15">
        <v>0</v>
      </c>
      <c r="H19" s="17">
        <v>1</v>
      </c>
      <c r="I19" s="15">
        <v>0</v>
      </c>
      <c r="J19" s="53">
        <v>0</v>
      </c>
      <c r="K19" s="15">
        <f t="shared" si="0"/>
        <v>1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="112" zoomScaleNormal="112" zoomScalePageLayoutView="0" workbookViewId="0" topLeftCell="A4">
      <selection activeCell="J23" sqref="J23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19.59765625" style="0" bestFit="1" customWidth="1"/>
    <col min="5" max="5" width="13.69921875" style="0" bestFit="1" customWidth="1"/>
    <col min="6" max="6" width="14.8984375" style="0" hidden="1" customWidth="1"/>
    <col min="7" max="7" width="5.59765625" style="0" bestFit="1" customWidth="1"/>
    <col min="8" max="8" width="11" style="0" bestFit="1" customWidth="1"/>
    <col min="9" max="9" width="10.09765625" style="0" customWidth="1"/>
    <col min="10" max="10" width="13.19921875" style="0" customWidth="1"/>
    <col min="11" max="11" width="7.5" style="0" customWidth="1"/>
    <col min="12" max="15" width="7.8984375" style="0" hidden="1" customWidth="1"/>
    <col min="16" max="17" width="2.8984375" style="0" bestFit="1" customWidth="1"/>
  </cols>
  <sheetData>
    <row r="1" spans="1:11" ht="1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thickBot="1">
      <c r="A3" s="97" t="s">
        <v>16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34.5" thickBot="1">
      <c r="A4" s="92" t="s">
        <v>0</v>
      </c>
      <c r="B4" s="92" t="s">
        <v>1</v>
      </c>
      <c r="C4" s="92" t="s">
        <v>2</v>
      </c>
      <c r="D4" s="92" t="s">
        <v>18</v>
      </c>
      <c r="E4" s="8" t="s">
        <v>54</v>
      </c>
      <c r="F4" s="8" t="s">
        <v>57</v>
      </c>
      <c r="G4" s="9" t="s">
        <v>4</v>
      </c>
      <c r="H4" s="79" t="s">
        <v>56</v>
      </c>
      <c r="I4" s="8" t="s">
        <v>8</v>
      </c>
      <c r="J4" s="8" t="s">
        <v>59</v>
      </c>
      <c r="K4" s="94" t="s">
        <v>3</v>
      </c>
    </row>
    <row r="5" spans="1:11" ht="23.25" customHeight="1" thickBot="1">
      <c r="A5" s="93"/>
      <c r="B5" s="93"/>
      <c r="C5" s="93"/>
      <c r="D5" s="93"/>
      <c r="E5" s="11" t="s">
        <v>80</v>
      </c>
      <c r="F5" s="11" t="s">
        <v>55</v>
      </c>
      <c r="G5" s="11" t="s">
        <v>47</v>
      </c>
      <c r="H5" s="59" t="s">
        <v>51</v>
      </c>
      <c r="I5" s="11" t="s">
        <v>58</v>
      </c>
      <c r="J5" s="12" t="s">
        <v>11</v>
      </c>
      <c r="K5" s="95"/>
    </row>
    <row r="6" spans="1:17" ht="14.25">
      <c r="A6" s="71">
        <v>1</v>
      </c>
      <c r="B6" s="71" t="s">
        <v>31</v>
      </c>
      <c r="C6" s="69" t="s">
        <v>36</v>
      </c>
      <c r="D6" s="72" t="s">
        <v>26</v>
      </c>
      <c r="E6" s="70">
        <v>20</v>
      </c>
      <c r="F6" s="70">
        <v>0</v>
      </c>
      <c r="G6" s="75">
        <v>20</v>
      </c>
      <c r="H6" s="82">
        <v>13</v>
      </c>
      <c r="I6" s="76">
        <v>20</v>
      </c>
      <c r="J6" s="70">
        <v>25</v>
      </c>
      <c r="K6" s="70">
        <f>SUM(E6:J6)-H6</f>
        <v>85</v>
      </c>
      <c r="L6" s="36"/>
      <c r="M6" s="29"/>
      <c r="N6" s="29"/>
      <c r="P6" s="29"/>
      <c r="Q6" s="29"/>
    </row>
    <row r="7" spans="1:17" ht="14.25">
      <c r="A7" s="34">
        <v>2</v>
      </c>
      <c r="B7" s="34" t="s">
        <v>45</v>
      </c>
      <c r="C7" s="13" t="s">
        <v>46</v>
      </c>
      <c r="D7" s="21" t="s">
        <v>24</v>
      </c>
      <c r="E7" s="14">
        <v>16</v>
      </c>
      <c r="F7" s="14">
        <v>0</v>
      </c>
      <c r="G7" s="19">
        <v>16</v>
      </c>
      <c r="H7" s="83">
        <v>20</v>
      </c>
      <c r="I7" s="16">
        <v>16</v>
      </c>
      <c r="J7" s="14">
        <v>21</v>
      </c>
      <c r="K7" s="14">
        <f>SUM(E7:J7)-E7</f>
        <v>73</v>
      </c>
      <c r="P7" s="29"/>
      <c r="Q7" s="29"/>
    </row>
    <row r="8" spans="1:17" ht="14.25">
      <c r="A8" s="34">
        <v>3</v>
      </c>
      <c r="B8" s="34" t="s">
        <v>35</v>
      </c>
      <c r="C8" s="13" t="s">
        <v>46</v>
      </c>
      <c r="D8" s="21" t="s">
        <v>26</v>
      </c>
      <c r="E8" s="14">
        <v>13</v>
      </c>
      <c r="F8" s="14">
        <v>0</v>
      </c>
      <c r="G8" s="19">
        <v>10</v>
      </c>
      <c r="H8" s="30">
        <v>4</v>
      </c>
      <c r="I8" s="51">
        <v>13</v>
      </c>
      <c r="J8" s="14">
        <v>18</v>
      </c>
      <c r="K8" s="14">
        <f>SUM(E8:J8)-H8</f>
        <v>54</v>
      </c>
      <c r="P8" s="29"/>
      <c r="Q8" s="29"/>
    </row>
    <row r="9" spans="1:17" ht="14.25">
      <c r="A9" s="34">
        <v>4</v>
      </c>
      <c r="B9" s="34" t="s">
        <v>75</v>
      </c>
      <c r="C9" s="13" t="s">
        <v>46</v>
      </c>
      <c r="D9" s="21" t="s">
        <v>19</v>
      </c>
      <c r="E9" s="14">
        <v>4</v>
      </c>
      <c r="F9" s="14">
        <v>0</v>
      </c>
      <c r="G9" s="19">
        <v>8</v>
      </c>
      <c r="H9" s="14">
        <v>8</v>
      </c>
      <c r="I9" s="16">
        <v>8</v>
      </c>
      <c r="J9" s="14">
        <v>11</v>
      </c>
      <c r="K9" s="14">
        <f>SUM(E9:J9)-E9</f>
        <v>35</v>
      </c>
      <c r="P9" s="29"/>
      <c r="Q9" s="29"/>
    </row>
    <row r="10" spans="1:16" ht="14.25">
      <c r="A10" s="34">
        <v>5</v>
      </c>
      <c r="B10" s="34" t="s">
        <v>65</v>
      </c>
      <c r="C10" s="13" t="s">
        <v>66</v>
      </c>
      <c r="D10" s="21" t="s">
        <v>20</v>
      </c>
      <c r="E10" s="14">
        <v>0</v>
      </c>
      <c r="F10" s="14">
        <v>0</v>
      </c>
      <c r="G10" s="19">
        <v>13</v>
      </c>
      <c r="H10" s="14">
        <v>16</v>
      </c>
      <c r="I10" s="16">
        <v>0</v>
      </c>
      <c r="J10" s="14">
        <v>0</v>
      </c>
      <c r="K10" s="14">
        <f>SUM(E10:J10)</f>
        <v>29</v>
      </c>
      <c r="M10" s="29"/>
      <c r="N10" s="29"/>
      <c r="P10" s="29"/>
    </row>
    <row r="11" spans="1:16" ht="14.25">
      <c r="A11" s="4">
        <v>6</v>
      </c>
      <c r="B11" s="34" t="s">
        <v>91</v>
      </c>
      <c r="C11" s="13" t="s">
        <v>36</v>
      </c>
      <c r="D11" s="21" t="s">
        <v>24</v>
      </c>
      <c r="E11" s="28">
        <v>8</v>
      </c>
      <c r="F11" s="28">
        <v>0</v>
      </c>
      <c r="G11" s="61">
        <v>6</v>
      </c>
      <c r="H11" s="28">
        <v>6</v>
      </c>
      <c r="I11" s="62">
        <v>1</v>
      </c>
      <c r="J11" s="28">
        <v>0</v>
      </c>
      <c r="K11" s="14">
        <f>SUM(E11:J11)</f>
        <v>21</v>
      </c>
      <c r="N11" s="29"/>
      <c r="P11" s="29"/>
    </row>
    <row r="12" spans="1:17" ht="14.25">
      <c r="A12" s="4">
        <v>7</v>
      </c>
      <c r="B12" s="34" t="s">
        <v>49</v>
      </c>
      <c r="C12" s="13" t="s">
        <v>96</v>
      </c>
      <c r="D12" s="21" t="s">
        <v>22</v>
      </c>
      <c r="E12" s="14">
        <v>10</v>
      </c>
      <c r="F12" s="14">
        <v>0</v>
      </c>
      <c r="G12" s="19">
        <v>2</v>
      </c>
      <c r="H12" s="14">
        <v>0</v>
      </c>
      <c r="I12" s="16">
        <v>0</v>
      </c>
      <c r="J12" s="14">
        <v>9</v>
      </c>
      <c r="K12" s="14">
        <f>SUM(E12:J12)</f>
        <v>21</v>
      </c>
      <c r="M12" s="29"/>
      <c r="P12" s="29"/>
      <c r="Q12" s="29"/>
    </row>
    <row r="13" spans="1:16" ht="14.25">
      <c r="A13" s="4">
        <v>8</v>
      </c>
      <c r="B13" s="34" t="s">
        <v>92</v>
      </c>
      <c r="C13" s="13" t="s">
        <v>93</v>
      </c>
      <c r="D13" s="21" t="s">
        <v>27</v>
      </c>
      <c r="E13" s="14">
        <v>1</v>
      </c>
      <c r="F13" s="14">
        <v>0</v>
      </c>
      <c r="G13" s="19">
        <v>1</v>
      </c>
      <c r="H13" s="14">
        <v>1</v>
      </c>
      <c r="I13" s="16">
        <v>3</v>
      </c>
      <c r="J13" s="14">
        <v>13</v>
      </c>
      <c r="K13" s="14">
        <f>SUM(E13:J13)</f>
        <v>19</v>
      </c>
      <c r="P13" s="29"/>
    </row>
    <row r="14" spans="1:11" ht="14.25">
      <c r="A14" s="4">
        <v>9</v>
      </c>
      <c r="B14" s="34" t="s">
        <v>103</v>
      </c>
      <c r="C14" s="13" t="s">
        <v>104</v>
      </c>
      <c r="D14" s="21" t="s">
        <v>26</v>
      </c>
      <c r="E14" s="14">
        <v>0</v>
      </c>
      <c r="F14" s="14">
        <v>0</v>
      </c>
      <c r="G14" s="19">
        <v>3</v>
      </c>
      <c r="H14" s="14">
        <v>2</v>
      </c>
      <c r="I14" s="16">
        <v>10</v>
      </c>
      <c r="J14" s="14">
        <v>0</v>
      </c>
      <c r="K14" s="14">
        <f>SUM(E14:J14)</f>
        <v>15</v>
      </c>
    </row>
    <row r="15" spans="1:11" ht="14.25">
      <c r="A15" s="4">
        <v>10</v>
      </c>
      <c r="B15" s="34" t="s">
        <v>72</v>
      </c>
      <c r="C15" s="13" t="s">
        <v>71</v>
      </c>
      <c r="D15" s="21" t="s">
        <v>22</v>
      </c>
      <c r="E15" s="28">
        <v>0</v>
      </c>
      <c r="F15" s="28">
        <v>0</v>
      </c>
      <c r="G15" s="61">
        <v>0</v>
      </c>
      <c r="H15" s="28">
        <v>10</v>
      </c>
      <c r="I15" s="62">
        <v>0</v>
      </c>
      <c r="J15" s="28">
        <v>0</v>
      </c>
      <c r="K15" s="14">
        <f>SUM(E15:J15)</f>
        <v>10</v>
      </c>
    </row>
    <row r="16" spans="1:11" ht="14.25">
      <c r="A16" s="4">
        <v>11</v>
      </c>
      <c r="B16" s="34" t="s">
        <v>99</v>
      </c>
      <c r="C16" s="13" t="s">
        <v>100</v>
      </c>
      <c r="D16" s="21" t="s">
        <v>27</v>
      </c>
      <c r="E16" s="14">
        <v>6</v>
      </c>
      <c r="F16" s="14">
        <v>0</v>
      </c>
      <c r="G16" s="19">
        <v>0</v>
      </c>
      <c r="H16" s="14">
        <v>0</v>
      </c>
      <c r="I16" s="16">
        <v>0</v>
      </c>
      <c r="J16" s="14">
        <v>0</v>
      </c>
      <c r="K16" s="14">
        <f>SUM(E16:J16)</f>
        <v>6</v>
      </c>
    </row>
    <row r="17" spans="1:11" ht="14.25">
      <c r="A17" s="4">
        <v>12</v>
      </c>
      <c r="B17" s="34" t="s">
        <v>117</v>
      </c>
      <c r="C17" s="13" t="s">
        <v>46</v>
      </c>
      <c r="D17" s="21" t="s">
        <v>26</v>
      </c>
      <c r="E17" s="14">
        <v>0</v>
      </c>
      <c r="F17" s="14">
        <v>0</v>
      </c>
      <c r="G17" s="19">
        <v>0</v>
      </c>
      <c r="H17" s="14">
        <v>0</v>
      </c>
      <c r="I17" s="16">
        <v>6</v>
      </c>
      <c r="J17" s="14">
        <v>0</v>
      </c>
      <c r="K17" s="14">
        <f>SUM(E17:J17)</f>
        <v>6</v>
      </c>
    </row>
    <row r="18" spans="1:11" ht="14.25">
      <c r="A18" s="4">
        <v>13</v>
      </c>
      <c r="B18" s="34" t="s">
        <v>98</v>
      </c>
      <c r="C18" s="13" t="s">
        <v>97</v>
      </c>
      <c r="D18" s="21" t="s">
        <v>24</v>
      </c>
      <c r="E18" s="14">
        <v>2</v>
      </c>
      <c r="F18" s="14">
        <v>0</v>
      </c>
      <c r="G18" s="19">
        <v>4</v>
      </c>
      <c r="H18" s="14">
        <v>0</v>
      </c>
      <c r="I18" s="16">
        <v>0</v>
      </c>
      <c r="J18" s="14">
        <v>0</v>
      </c>
      <c r="K18" s="14">
        <f>SUM(E18:J18)</f>
        <v>6</v>
      </c>
    </row>
    <row r="19" spans="1:11" ht="14.25">
      <c r="A19" s="4">
        <v>14</v>
      </c>
      <c r="B19" s="80" t="s">
        <v>118</v>
      </c>
      <c r="C19" s="68" t="s">
        <v>46</v>
      </c>
      <c r="D19" s="81" t="s">
        <v>26</v>
      </c>
      <c r="E19" s="14">
        <v>0</v>
      </c>
      <c r="F19" s="14">
        <v>0</v>
      </c>
      <c r="G19" s="19">
        <v>0</v>
      </c>
      <c r="H19" s="14">
        <v>0</v>
      </c>
      <c r="I19" s="16">
        <v>4</v>
      </c>
      <c r="J19" s="14">
        <v>0</v>
      </c>
      <c r="K19" s="14">
        <f>SUM(E19:J19)</f>
        <v>4</v>
      </c>
    </row>
    <row r="20" spans="1:11" ht="14.25">
      <c r="A20" s="4">
        <v>15</v>
      </c>
      <c r="B20" s="80" t="s">
        <v>101</v>
      </c>
      <c r="C20" s="68" t="s">
        <v>102</v>
      </c>
      <c r="D20" s="81" t="s">
        <v>24</v>
      </c>
      <c r="E20" s="14">
        <v>3</v>
      </c>
      <c r="F20" s="14">
        <v>0</v>
      </c>
      <c r="G20" s="19">
        <v>0</v>
      </c>
      <c r="H20" s="14">
        <v>0</v>
      </c>
      <c r="I20" s="16">
        <v>0</v>
      </c>
      <c r="J20" s="14">
        <v>0</v>
      </c>
      <c r="K20" s="14">
        <f>SUM(E20:J20)</f>
        <v>3</v>
      </c>
    </row>
    <row r="21" spans="1:11" ht="14.25">
      <c r="A21" s="4">
        <v>16</v>
      </c>
      <c r="B21" s="80" t="s">
        <v>77</v>
      </c>
      <c r="C21" s="68" t="s">
        <v>78</v>
      </c>
      <c r="D21" s="81" t="s">
        <v>50</v>
      </c>
      <c r="E21" s="14">
        <v>0</v>
      </c>
      <c r="F21" s="14">
        <v>0</v>
      </c>
      <c r="G21" s="19">
        <v>0</v>
      </c>
      <c r="H21" s="14">
        <v>3</v>
      </c>
      <c r="I21" s="16">
        <v>0</v>
      </c>
      <c r="J21" s="14">
        <v>0</v>
      </c>
      <c r="K21" s="14">
        <f>SUM(E21:J21)</f>
        <v>3</v>
      </c>
    </row>
    <row r="22" spans="1:11" ht="15" thickBot="1">
      <c r="A22" s="4">
        <v>17</v>
      </c>
      <c r="B22" s="87" t="s">
        <v>119</v>
      </c>
      <c r="C22" s="88" t="s">
        <v>120</v>
      </c>
      <c r="D22" s="89" t="s">
        <v>26</v>
      </c>
      <c r="E22" s="15">
        <v>0</v>
      </c>
      <c r="F22" s="15">
        <v>0</v>
      </c>
      <c r="G22" s="60">
        <v>0</v>
      </c>
      <c r="H22" s="15">
        <v>0</v>
      </c>
      <c r="I22" s="17">
        <v>2</v>
      </c>
      <c r="J22" s="15">
        <v>0</v>
      </c>
      <c r="K22" s="15">
        <f>SUM(E22:J22)</f>
        <v>2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2">
      <selection activeCell="B5" sqref="B5:I12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13.69921875" style="0" bestFit="1" customWidth="1"/>
    <col min="4" max="4" width="14.5" style="0" bestFit="1" customWidth="1"/>
    <col min="5" max="5" width="10.09765625" style="0" bestFit="1" customWidth="1"/>
    <col min="6" max="6" width="10.3984375" style="0" bestFit="1" customWidth="1"/>
    <col min="7" max="7" width="9.8984375" style="0" bestFit="1" customWidth="1"/>
    <col min="8" max="8" width="13.19921875" style="0" bestFit="1" customWidth="1"/>
    <col min="9" max="9" width="6.19921875" style="0" bestFit="1" customWidth="1"/>
  </cols>
  <sheetData>
    <row r="1" spans="1:9" ht="14.25">
      <c r="A1" s="98" t="s">
        <v>81</v>
      </c>
      <c r="B1" s="98"/>
      <c r="C1" s="98"/>
      <c r="D1" s="98"/>
      <c r="E1" s="98"/>
      <c r="F1" s="98"/>
      <c r="G1" s="98"/>
      <c r="H1" s="98"/>
      <c r="I1" s="98"/>
    </row>
    <row r="2" spans="1:9" ht="15" thickBot="1">
      <c r="A2" s="99" t="s">
        <v>28</v>
      </c>
      <c r="B2" s="99"/>
      <c r="C2" s="99"/>
      <c r="D2" s="99"/>
      <c r="E2" s="99"/>
      <c r="F2" s="99"/>
      <c r="G2" s="99"/>
      <c r="H2" s="99"/>
      <c r="I2" s="99"/>
    </row>
    <row r="3" spans="1:12" ht="34.5" thickBot="1">
      <c r="A3" s="92" t="s">
        <v>0</v>
      </c>
      <c r="B3" s="92" t="s">
        <v>18</v>
      </c>
      <c r="C3" s="8" t="s">
        <v>54</v>
      </c>
      <c r="D3" s="8" t="s">
        <v>57</v>
      </c>
      <c r="E3" s="9" t="s">
        <v>4</v>
      </c>
      <c r="F3" s="79" t="s">
        <v>56</v>
      </c>
      <c r="G3" s="8" t="s">
        <v>8</v>
      </c>
      <c r="H3" s="8" t="s">
        <v>59</v>
      </c>
      <c r="I3" s="94" t="s">
        <v>3</v>
      </c>
      <c r="L3" s="67"/>
    </row>
    <row r="4" spans="1:9" ht="15" customHeight="1" thickBot="1">
      <c r="A4" s="100"/>
      <c r="B4" s="101"/>
      <c r="C4" s="11" t="s">
        <v>80</v>
      </c>
      <c r="D4" s="11" t="s">
        <v>55</v>
      </c>
      <c r="E4" s="11" t="s">
        <v>47</v>
      </c>
      <c r="F4" s="59" t="s">
        <v>51</v>
      </c>
      <c r="G4" s="11" t="s">
        <v>58</v>
      </c>
      <c r="H4" s="12" t="s">
        <v>11</v>
      </c>
      <c r="I4" s="95"/>
    </row>
    <row r="5" spans="1:9" ht="14.25">
      <c r="A5" s="71">
        <v>1</v>
      </c>
      <c r="B5" s="77" t="s">
        <v>26</v>
      </c>
      <c r="C5" s="70">
        <v>84</v>
      </c>
      <c r="D5" s="70">
        <v>0</v>
      </c>
      <c r="E5" s="70">
        <v>87</v>
      </c>
      <c r="F5" s="70">
        <v>73</v>
      </c>
      <c r="G5" s="30">
        <v>127</v>
      </c>
      <c r="H5" s="30">
        <v>125</v>
      </c>
      <c r="I5" s="74">
        <f aca="true" t="shared" si="0" ref="I5:I12">SUM(C5:H5)</f>
        <v>496</v>
      </c>
    </row>
    <row r="6" spans="1:9" ht="14.25">
      <c r="A6" s="34">
        <v>2</v>
      </c>
      <c r="B6" s="37" t="s">
        <v>27</v>
      </c>
      <c r="C6" s="14">
        <v>54</v>
      </c>
      <c r="D6" s="14">
        <v>0</v>
      </c>
      <c r="E6" s="14">
        <v>64</v>
      </c>
      <c r="F6" s="14">
        <v>71</v>
      </c>
      <c r="G6" s="66">
        <v>76</v>
      </c>
      <c r="H6" s="66">
        <v>141</v>
      </c>
      <c r="I6" s="20">
        <f t="shared" si="0"/>
        <v>406</v>
      </c>
    </row>
    <row r="7" spans="1:9" ht="14.25">
      <c r="A7" s="34">
        <v>3</v>
      </c>
      <c r="B7" s="37" t="s">
        <v>22</v>
      </c>
      <c r="C7" s="14">
        <v>97</v>
      </c>
      <c r="D7" s="14">
        <v>0</v>
      </c>
      <c r="E7" s="14">
        <v>68</v>
      </c>
      <c r="F7" s="14">
        <v>77</v>
      </c>
      <c r="G7" s="28">
        <v>44</v>
      </c>
      <c r="H7" s="28">
        <v>97</v>
      </c>
      <c r="I7" s="20">
        <f t="shared" si="0"/>
        <v>383</v>
      </c>
    </row>
    <row r="8" spans="1:10" ht="14.25">
      <c r="A8" s="34">
        <v>4</v>
      </c>
      <c r="B8" s="78" t="s">
        <v>24</v>
      </c>
      <c r="C8" s="14">
        <v>49</v>
      </c>
      <c r="D8" s="14">
        <v>0</v>
      </c>
      <c r="E8" s="14">
        <v>40</v>
      </c>
      <c r="F8" s="14">
        <v>49</v>
      </c>
      <c r="G8" s="14">
        <v>37</v>
      </c>
      <c r="H8" s="14">
        <v>42</v>
      </c>
      <c r="I8" s="20">
        <f t="shared" si="0"/>
        <v>217</v>
      </c>
      <c r="J8" s="58"/>
    </row>
    <row r="9" spans="1:10" ht="14.25">
      <c r="A9" s="34">
        <v>5</v>
      </c>
      <c r="B9" s="37" t="s">
        <v>19</v>
      </c>
      <c r="C9" s="14">
        <v>33</v>
      </c>
      <c r="D9" s="14">
        <v>0</v>
      </c>
      <c r="E9" s="14">
        <v>29</v>
      </c>
      <c r="F9" s="14">
        <v>10</v>
      </c>
      <c r="G9" s="14">
        <v>8</v>
      </c>
      <c r="H9" s="14">
        <v>44</v>
      </c>
      <c r="I9" s="20">
        <f t="shared" si="0"/>
        <v>124</v>
      </c>
      <c r="J9" s="58"/>
    </row>
    <row r="10" spans="1:10" ht="14.25">
      <c r="A10" s="34">
        <v>6</v>
      </c>
      <c r="B10" s="37" t="s">
        <v>20</v>
      </c>
      <c r="C10" s="14">
        <v>0</v>
      </c>
      <c r="D10" s="14">
        <v>0</v>
      </c>
      <c r="E10" s="14">
        <v>42</v>
      </c>
      <c r="F10" s="14">
        <v>29</v>
      </c>
      <c r="G10" s="14">
        <v>0</v>
      </c>
      <c r="H10" s="14">
        <v>6</v>
      </c>
      <c r="I10" s="20">
        <f t="shared" si="0"/>
        <v>77</v>
      </c>
      <c r="J10" s="56"/>
    </row>
    <row r="11" spans="1:9" ht="14.25">
      <c r="A11" s="34">
        <v>7</v>
      </c>
      <c r="B11" s="37" t="s">
        <v>21</v>
      </c>
      <c r="C11" s="14">
        <v>15</v>
      </c>
      <c r="D11" s="14">
        <v>0</v>
      </c>
      <c r="E11" s="14">
        <v>2</v>
      </c>
      <c r="F11" s="14">
        <v>14</v>
      </c>
      <c r="G11" s="14">
        <v>4</v>
      </c>
      <c r="H11" s="14">
        <v>13</v>
      </c>
      <c r="I11" s="20">
        <f t="shared" si="0"/>
        <v>48</v>
      </c>
    </row>
    <row r="12" spans="1:9" ht="15" thickBot="1">
      <c r="A12" s="35">
        <v>8</v>
      </c>
      <c r="B12" s="38" t="s">
        <v>82</v>
      </c>
      <c r="C12" s="15">
        <v>0</v>
      </c>
      <c r="D12" s="15">
        <v>0</v>
      </c>
      <c r="E12" s="15">
        <v>0</v>
      </c>
      <c r="F12" s="15">
        <f>'K-1 M'!P17</f>
        <v>0</v>
      </c>
      <c r="G12" s="60">
        <f>'K-1 M'!Q17</f>
        <v>0</v>
      </c>
      <c r="H12" s="15">
        <v>0</v>
      </c>
      <c r="I12" s="53">
        <f t="shared" si="0"/>
        <v>0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91" t="s">
        <v>30</v>
      </c>
      <c r="B1" s="91"/>
      <c r="C1" s="91"/>
      <c r="D1" s="91"/>
      <c r="E1" s="91"/>
      <c r="F1" s="91"/>
      <c r="G1" s="91"/>
      <c r="H1" s="91"/>
      <c r="I1" s="91"/>
    </row>
    <row r="2" spans="1:9" ht="15" thickBot="1">
      <c r="A2" s="97" t="s">
        <v>28</v>
      </c>
      <c r="B2" s="97"/>
      <c r="C2" s="97"/>
      <c r="D2" s="97"/>
      <c r="E2" s="97"/>
      <c r="F2" s="97"/>
      <c r="G2" s="97"/>
      <c r="H2" s="97"/>
      <c r="I2" s="97"/>
    </row>
    <row r="3" spans="1:9" ht="57" thickBot="1">
      <c r="A3" s="92" t="s">
        <v>0</v>
      </c>
      <c r="B3" s="92" t="s">
        <v>18</v>
      </c>
      <c r="C3" s="8" t="s">
        <v>32</v>
      </c>
      <c r="D3" s="8" t="s">
        <v>8</v>
      </c>
      <c r="E3" s="10" t="s">
        <v>4</v>
      </c>
      <c r="F3" s="10" t="s">
        <v>29</v>
      </c>
      <c r="G3" s="9" t="s">
        <v>5</v>
      </c>
      <c r="H3" s="9" t="s">
        <v>12</v>
      </c>
      <c r="I3" s="94" t="s">
        <v>3</v>
      </c>
    </row>
    <row r="4" spans="1:9" ht="15" thickBot="1">
      <c r="A4" s="100"/>
      <c r="B4" s="101"/>
      <c r="C4" s="23" t="s">
        <v>6</v>
      </c>
      <c r="D4" s="26" t="s">
        <v>7</v>
      </c>
      <c r="E4" s="23" t="s">
        <v>13</v>
      </c>
      <c r="F4" s="27" t="s">
        <v>9</v>
      </c>
      <c r="G4" s="24" t="s">
        <v>10</v>
      </c>
      <c r="H4" s="25" t="s">
        <v>11</v>
      </c>
      <c r="I4" s="102"/>
    </row>
    <row r="5" spans="1:9" ht="14.25">
      <c r="A5" s="42">
        <v>1</v>
      </c>
      <c r="B5" s="43" t="s">
        <v>26</v>
      </c>
      <c r="C5" s="46" t="e">
        <f>#REF!+'C-1 M '!#REF!+'K-1 M'!#REF!+'C-1K '!#REF!+'K-1K'!#REF!</f>
        <v>#REF!</v>
      </c>
      <c r="D5" s="46" t="e">
        <f>#REF!+'C-1 M '!#REF!+'K-1 M'!#REF!+'C-1K '!#REF!+'K-1K'!#REF!</f>
        <v>#REF!</v>
      </c>
      <c r="E5" s="46" t="e">
        <f>#REF!+'C-1 M '!#REF!+'K-1 M'!#REF!+'C-1K '!#REF!+'K-1K'!#REF!</f>
        <v>#REF!</v>
      </c>
      <c r="F5" s="46" t="e">
        <f>#REF!+'C-1 M '!#REF!+'K-1 M'!#REF!+'C-1K '!#REF!+'K-1K'!#REF!</f>
        <v>#REF!</v>
      </c>
      <c r="G5" s="39" t="e">
        <f>#REF!+'C-1 M '!#REF!+'K-1 M'!#REF!+'C-1K '!#REF!+'K-1K'!#REF!</f>
        <v>#REF!</v>
      </c>
      <c r="H5" s="39" t="e">
        <f>#REF!+'C-1 M '!#REF!+'K-1 M'!#REF!+'C-1K '!#REF!+'K-1K'!#REF!</f>
        <v>#REF!</v>
      </c>
      <c r="I5" s="39" t="e">
        <f aca="true" t="shared" si="0" ref="I5:I12">SUM(C5:H5)</f>
        <v>#REF!</v>
      </c>
    </row>
    <row r="6" spans="1:9" ht="14.25">
      <c r="A6" s="44">
        <v>2</v>
      </c>
      <c r="B6" s="48" t="s">
        <v>24</v>
      </c>
      <c r="C6" s="47" t="e">
        <f>#REF!+'C-1 M '!#REF!+'K-1 M'!#REF!+'C-1K '!#REF!+'K-1K'!#REF!</f>
        <v>#REF!</v>
      </c>
      <c r="D6" s="47" t="e">
        <f>#REF!+'C-1 M '!#REF!+'K-1 M'!#REF!+'C-1K '!#REF!+'K-1K'!#REF!</f>
        <v>#REF!</v>
      </c>
      <c r="E6" s="47" t="e">
        <f>#REF!+'C-1 M '!#REF!+'K-1 M'!#REF!+'C-1K '!#REF!+'K-1K'!#REF!</f>
        <v>#REF!</v>
      </c>
      <c r="F6" s="47" t="e">
        <f>#REF!+'C-1 M '!#REF!+'K-1 M'!#REF!+'C-1K '!#REF!+'K-1K'!#REF!</f>
        <v>#REF!</v>
      </c>
      <c r="G6" s="40" t="e">
        <f>#REF!+'C-1 M '!#REF!+'K-1 M'!#REF!+'C-1K '!#REF!+'K-1K'!#REF!</f>
        <v>#REF!</v>
      </c>
      <c r="H6" s="40" t="e">
        <f>#REF!+'C-1 M '!#REF!+'K-1 M'!#REF!+'C-1K '!#REF!+'K-1K'!#REF!</f>
        <v>#REF!</v>
      </c>
      <c r="I6" s="40" t="e">
        <f t="shared" si="0"/>
        <v>#REF!</v>
      </c>
    </row>
    <row r="7" spans="1:9" ht="14.25">
      <c r="A7" s="44">
        <v>3</v>
      </c>
      <c r="B7" s="45" t="s">
        <v>22</v>
      </c>
      <c r="C7" s="47" t="e">
        <f>#REF!+'C-1 M '!#REF!+'K-1 M'!#REF!+'C-1K '!#REF!+'K-1K'!#REF!</f>
        <v>#REF!</v>
      </c>
      <c r="D7" s="47" t="e">
        <f>#REF!+'C-1 M '!#REF!+'K-1 M'!#REF!+'C-1K '!#REF!+'K-1K'!#REF!</f>
        <v>#REF!</v>
      </c>
      <c r="E7" s="47" t="e">
        <f>#REF!+'C-1 M '!#REF!+'K-1 M'!#REF!+'C-1K '!#REF!+'K-1K'!#REF!</f>
        <v>#REF!</v>
      </c>
      <c r="F7" s="47" t="e">
        <f>#REF!+'C-1 M '!#REF!+'K-1 M'!#REF!+'C-1K '!#REF!+'K-1K'!#REF!</f>
        <v>#REF!</v>
      </c>
      <c r="G7" s="40" t="e">
        <f>#REF!+'C-1 M '!#REF!+'K-1 M'!#REF!+'C-1K '!#REF!+'K-1K'!#REF!</f>
        <v>#REF!</v>
      </c>
      <c r="H7" s="40" t="e">
        <f>#REF!+'C-1 M '!#REF!+'K-1 M'!#REF!+'C-1K '!#REF!+'K-1K'!#REF!</f>
        <v>#REF!</v>
      </c>
      <c r="I7" s="40" t="e">
        <f t="shared" si="0"/>
        <v>#REF!</v>
      </c>
    </row>
    <row r="8" spans="1:9" ht="14.25">
      <c r="A8" s="34">
        <v>4</v>
      </c>
      <c r="B8" s="37" t="s">
        <v>20</v>
      </c>
      <c r="C8" s="19" t="e">
        <f>#REF!+'C-1 M '!#REF!+'K-1 M'!#REF!+'C-1K '!#REF!+'K-1K'!#REF!</f>
        <v>#REF!</v>
      </c>
      <c r="D8" s="19" t="e">
        <f>#REF!+'C-1 M '!#REF!+'K-1 M'!#REF!+'C-1K '!#REF!+'K-1K'!#REF!</f>
        <v>#REF!</v>
      </c>
      <c r="E8" s="19" t="e">
        <f>#REF!+'C-1 M '!#REF!+'K-1 M'!#REF!+'C-1K '!#REF!+'K-1K'!#REF!</f>
        <v>#REF!</v>
      </c>
      <c r="F8" s="19" t="e">
        <f>#REF!+'C-1 M '!#REF!+'K-1 M'!#REF!+'C-1K '!#REF!+'K-1K'!#REF!</f>
        <v>#REF!</v>
      </c>
      <c r="G8" s="14" t="e">
        <f>#REF!+'C-1 M '!#REF!+'K-1 M'!#REF!+'C-1K '!#REF!+'K-1K'!#REF!</f>
        <v>#REF!</v>
      </c>
      <c r="H8" s="14" t="e">
        <f>#REF!+'C-1 M '!#REF!+'K-1 M'!#REF!+'C-1K '!#REF!+'K-1K'!#REF!</f>
        <v>#REF!</v>
      </c>
      <c r="I8" s="14" t="e">
        <f t="shared" si="0"/>
        <v>#REF!</v>
      </c>
    </row>
    <row r="9" spans="1:9" ht="14.25">
      <c r="A9" s="34">
        <v>5</v>
      </c>
      <c r="B9" s="37" t="s">
        <v>27</v>
      </c>
      <c r="C9" s="19" t="e">
        <f>#REF!+'C-1 M '!#REF!+'K-1 M'!#REF!+'C-1K '!#REF!+'K-1K'!#REF!</f>
        <v>#REF!</v>
      </c>
      <c r="D9" s="19" t="e">
        <f>#REF!+'C-1 M '!#REF!+'K-1 M'!#REF!+'C-1K '!#REF!+'K-1K'!#REF!</f>
        <v>#REF!</v>
      </c>
      <c r="E9" s="19" t="e">
        <f>#REF!+'C-1 M '!#REF!+'K-1 M'!#REF!+'C-1K '!#REF!+'K-1K'!#REF!</f>
        <v>#REF!</v>
      </c>
      <c r="F9" s="19" t="e">
        <f>#REF!+'C-1 M '!#REF!+'K-1 M'!#REF!+'C-1K '!#REF!+'K-1K'!#REF!</f>
        <v>#REF!</v>
      </c>
      <c r="G9" s="14" t="e">
        <f>#REF!+'C-1 M '!#REF!+'K-1 M'!#REF!+'C-1K '!#REF!+'K-1K'!#REF!</f>
        <v>#REF!</v>
      </c>
      <c r="H9" s="14" t="e">
        <f>#REF!+'C-1 M '!#REF!+'K-1 M'!#REF!+'C-1K '!#REF!+'K-1K'!#REF!</f>
        <v>#REF!</v>
      </c>
      <c r="I9" s="14" t="e">
        <f t="shared" si="0"/>
        <v>#REF!</v>
      </c>
    </row>
    <row r="10" spans="1:9" ht="14.25">
      <c r="A10" s="34">
        <v>6</v>
      </c>
      <c r="B10" s="37" t="s">
        <v>21</v>
      </c>
      <c r="C10" s="19" t="e">
        <f>#REF!+'C-1 M '!#REF!+'K-1 M'!#REF!+'C-1K '!#REF!+'K-1K'!#REF!</f>
        <v>#REF!</v>
      </c>
      <c r="D10" s="19" t="e">
        <f>#REF!+'C-1 M '!#REF!+'K-1 M'!#REF!+'C-1K '!#REF!+'K-1K'!#REF!</f>
        <v>#REF!</v>
      </c>
      <c r="E10" s="19" t="e">
        <f>#REF!+'C-1 M '!#REF!+'K-1 M'!#REF!+'C-1K '!#REF!+'K-1K'!#REF!</f>
        <v>#REF!</v>
      </c>
      <c r="F10" s="19" t="e">
        <f>#REF!+'C-1 M '!#REF!+'K-1 M'!#REF!+'C-1K '!#REF!+'K-1K'!#REF!</f>
        <v>#REF!</v>
      </c>
      <c r="G10" s="14" t="e">
        <f>#REF!+'C-1 M '!#REF!+'K-1 M'!#REF!+'C-1K '!#REF!+'K-1K'!#REF!</f>
        <v>#REF!</v>
      </c>
      <c r="H10" s="14" t="e">
        <f>#REF!+'C-1 M '!#REF!+'K-1 M'!#REF!+'C-1K '!#REF!+'K-1K'!#REF!</f>
        <v>#REF!</v>
      </c>
      <c r="I10" s="14" t="e">
        <f t="shared" si="0"/>
        <v>#REF!</v>
      </c>
    </row>
    <row r="11" spans="1:9" ht="14.25">
      <c r="A11" s="34">
        <v>7</v>
      </c>
      <c r="B11" s="37" t="s">
        <v>23</v>
      </c>
      <c r="C11" s="19" t="e">
        <f>#REF!+'C-1 M '!#REF!+'K-1 M'!#REF!+'C-1K '!#REF!+'K-1K'!#REF!</f>
        <v>#REF!</v>
      </c>
      <c r="D11" s="19" t="e">
        <f>#REF!+'C-1 M '!#REF!+'K-1 M'!#REF!+'C-1K '!#REF!+'K-1K'!#REF!</f>
        <v>#REF!</v>
      </c>
      <c r="E11" s="19" t="e">
        <f>#REF!+'C-1 M '!#REF!+'K-1 M'!#REF!+'C-1K '!#REF!+'K-1K'!#REF!</f>
        <v>#REF!</v>
      </c>
      <c r="F11" s="19" t="e">
        <f>#REF!+'C-1 M '!#REF!+'K-1 M'!#REF!+'C-1K '!#REF!+'K-1K'!#REF!</f>
        <v>#REF!</v>
      </c>
      <c r="G11" s="14" t="e">
        <f>#REF!+'C-1 M '!#REF!+'K-1 M'!#REF!+'C-1K '!#REF!+'K-1K'!#REF!</f>
        <v>#REF!</v>
      </c>
      <c r="H11" s="14" t="e">
        <f>#REF!+'C-1 M '!#REF!+'K-1 M'!#REF!+'C-1K '!#REF!+'K-1K'!#REF!</f>
        <v>#REF!</v>
      </c>
      <c r="I11" s="14" t="e">
        <f t="shared" si="0"/>
        <v>#REF!</v>
      </c>
    </row>
    <row r="12" spans="1:9" ht="15" thickBot="1">
      <c r="A12" s="35">
        <v>8</v>
      </c>
      <c r="B12" s="49" t="s">
        <v>19</v>
      </c>
      <c r="C12" s="50" t="e">
        <f>#REF!+'C-1 M '!#REF!+'K-1 M'!#REF!+'C-1K '!#REF!+'K-1K'!#REF!</f>
        <v>#REF!</v>
      </c>
      <c r="D12" s="50" t="e">
        <f>#REF!+'C-1 M '!#REF!+'K-1 M'!#REF!+'C-1K '!#REF!+'K-1K'!#REF!</f>
        <v>#REF!</v>
      </c>
      <c r="E12" s="50" t="e">
        <f>#REF!+'C-1 M '!#REF!+'K-1 M'!#REF!+'C-1K '!#REF!+'K-1K'!#REF!</f>
        <v>#REF!</v>
      </c>
      <c r="F12" s="50" t="e">
        <f>#REF!+'C-1 M '!#REF!+'K-1 M'!#REF!+'C-1K '!#REF!+'K-1K'!#REF!</f>
        <v>#REF!</v>
      </c>
      <c r="G12" s="41" t="e">
        <f>#REF!+'C-1 M '!#REF!+'K-1 M'!#REF!+'C-1K '!#REF!+'K-1K'!#REF!</f>
        <v>#REF!</v>
      </c>
      <c r="H12" s="41" t="e">
        <f>#REF!+'C-1 M '!#REF!+'K-1 M'!#REF!+'C-1K '!#REF!+'K-1K'!#REF!</f>
        <v>#REF!</v>
      </c>
      <c r="I12" s="41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2021-10-28T06:22:35Z</cp:lastPrinted>
  <dcterms:created xsi:type="dcterms:W3CDTF">2009-05-03T16:43:55Z</dcterms:created>
  <dcterms:modified xsi:type="dcterms:W3CDTF">2022-10-07T06:47:19Z</dcterms:modified>
  <cp:category/>
  <cp:version/>
  <cp:contentType/>
  <cp:contentStatus/>
</cp:coreProperties>
</file>