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9420" activeTab="6"/>
  </bookViews>
  <sheets>
    <sheet name="C-2" sheetId="1" r:id="rId1"/>
    <sheet name="C-1 M " sheetId="2" r:id="rId2"/>
    <sheet name="K-1 M" sheetId="3" r:id="rId3"/>
    <sheet name="C-1K " sheetId="4" r:id="rId4"/>
    <sheet name="K-1K" sheetId="5" r:id="rId5"/>
    <sheet name="drużyna" sheetId="6" state="hidden" r:id="rId6"/>
    <sheet name="p.druż" sheetId="7" r:id="rId7"/>
  </sheets>
  <definedNames/>
  <calcPr fullCalcOnLoad="1"/>
</workbook>
</file>

<file path=xl/sharedStrings.xml><?xml version="1.0" encoding="utf-8"?>
<sst xmlns="http://schemas.openxmlformats.org/spreadsheetml/2006/main" count="399" uniqueCount="150">
  <si>
    <t>Lp.</t>
  </si>
  <si>
    <t>Nazwisko</t>
  </si>
  <si>
    <t>Kacper</t>
  </si>
  <si>
    <t>Wojciech</t>
  </si>
  <si>
    <t>Sztuba</t>
  </si>
  <si>
    <t>Bartosz</t>
  </si>
  <si>
    <t>Jakub</t>
  </si>
  <si>
    <t>Imię</t>
  </si>
  <si>
    <t>Klaudia</t>
  </si>
  <si>
    <t>Nazwisko i imię</t>
  </si>
  <si>
    <t>Dominika</t>
  </si>
  <si>
    <t xml:space="preserve">Suma </t>
  </si>
  <si>
    <t>Puchar Kwisy</t>
  </si>
  <si>
    <t>Puchar Pienin</t>
  </si>
  <si>
    <t>Jarosław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</si>
  <si>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</si>
  <si>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</si>
  <si>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</si>
  <si>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</si>
  <si>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</si>
  <si>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</si>
  <si>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</si>
  <si>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</si>
  <si>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C-2 MŁODZIKÓW</t>
  </si>
  <si>
    <t>KONKURENCJA C-1 MŁODZIKÓW</t>
  </si>
  <si>
    <t>KONKURENCJA K-1 MŁODZIKÓW</t>
  </si>
  <si>
    <t>KONKURENCJA K-1 MŁODZICZEK</t>
  </si>
  <si>
    <t>LIGA MŁODZIKÓW</t>
  </si>
  <si>
    <t>Król</t>
  </si>
  <si>
    <t>Katarzyna</t>
  </si>
  <si>
    <t>Klub</t>
  </si>
  <si>
    <t>AZS-AWF Kraków</t>
  </si>
  <si>
    <t>LUKS Kwisa Leśna</t>
  </si>
  <si>
    <t xml:space="preserve">UKS Spływ Sromowce </t>
  </si>
  <si>
    <t>LKK Drzewica</t>
  </si>
  <si>
    <t>SKS Sokolica Krościenko</t>
  </si>
  <si>
    <t>KS Pieniny Szczawnica</t>
  </si>
  <si>
    <t>KONKURENCJA C-1 MŁODZICZEK</t>
  </si>
  <si>
    <t>KS Start Nowy Sącz</t>
  </si>
  <si>
    <t>Drużynowo:</t>
  </si>
  <si>
    <t>KKK Kraków</t>
  </si>
  <si>
    <t>Kolat</t>
  </si>
  <si>
    <t>Danek</t>
  </si>
  <si>
    <t>Mędoń</t>
  </si>
  <si>
    <t>Małgorzata</t>
  </si>
  <si>
    <t>Julia</t>
  </si>
  <si>
    <t xml:space="preserve">Michał </t>
  </si>
  <si>
    <t>Kolat Artur</t>
  </si>
  <si>
    <t>Zachwieja</t>
  </si>
  <si>
    <t>Zachwieja Kacper</t>
  </si>
  <si>
    <t>Prusak Piotr</t>
  </si>
  <si>
    <t>Szymon</t>
  </si>
  <si>
    <t>Punktacja drużynowa</t>
  </si>
  <si>
    <t xml:space="preserve">Kraków Kwalifikacje Juniorów 2015 r.
</t>
  </si>
  <si>
    <t xml:space="preserve">Puchar Burmistrza Miasta          i Gminy Szczawnica </t>
  </si>
  <si>
    <t>Kopczyński Aleksander</t>
  </si>
  <si>
    <t>Bartos Maciej</t>
  </si>
  <si>
    <t>Król Jakub</t>
  </si>
  <si>
    <t>Nowobilski Szymon</t>
  </si>
  <si>
    <t>Kalata Michał</t>
  </si>
  <si>
    <t>Bartos</t>
  </si>
  <si>
    <t>Maciej</t>
  </si>
  <si>
    <t>Nowicki</t>
  </si>
  <si>
    <t>Nowobilski</t>
  </si>
  <si>
    <t>SEZON 2015</t>
  </si>
  <si>
    <t>Lejmel</t>
  </si>
  <si>
    <t>Miriam</t>
  </si>
  <si>
    <t>Dziadosz</t>
  </si>
  <si>
    <t>Oleksy</t>
  </si>
  <si>
    <t>Brzeska</t>
  </si>
  <si>
    <t>Jeleńska</t>
  </si>
  <si>
    <t>Oliwia</t>
  </si>
  <si>
    <t>Garlewicz</t>
  </si>
  <si>
    <t>Iga</t>
  </si>
  <si>
    <t>Prusak</t>
  </si>
  <si>
    <t>Piotr</t>
  </si>
  <si>
    <t>Aleksander</t>
  </si>
  <si>
    <t>Kalata</t>
  </si>
  <si>
    <t>Kuchno</t>
  </si>
  <si>
    <t>Tadeusz</t>
  </si>
  <si>
    <t>Ciągło</t>
  </si>
  <si>
    <t>Piprek</t>
  </si>
  <si>
    <t>Jan</t>
  </si>
  <si>
    <t>Ludwikowski</t>
  </si>
  <si>
    <t>Igor</t>
  </si>
  <si>
    <t>Wszoła</t>
  </si>
  <si>
    <t>Patryk</t>
  </si>
  <si>
    <t>Fabijański</t>
  </si>
  <si>
    <t>Leśniak</t>
  </si>
  <si>
    <t>Filip</t>
  </si>
  <si>
    <t>Oliwier</t>
  </si>
  <si>
    <t>Bulera</t>
  </si>
  <si>
    <t>Alicja</t>
  </si>
  <si>
    <t>Liber</t>
  </si>
  <si>
    <t xml:space="preserve">Hajduga </t>
  </si>
  <si>
    <t>Martyna</t>
  </si>
  <si>
    <t xml:space="preserve">Szymanek </t>
  </si>
  <si>
    <t>Bartłomiej</t>
  </si>
  <si>
    <t>Kasiński</t>
  </si>
  <si>
    <t>Ariel</t>
  </si>
  <si>
    <t xml:space="preserve"> Wiktor</t>
  </si>
  <si>
    <t xml:space="preserve">Regiec </t>
  </si>
  <si>
    <t xml:space="preserve">Waruś </t>
  </si>
  <si>
    <t>Sebastian</t>
  </si>
  <si>
    <t xml:space="preserve">Bulera </t>
  </si>
  <si>
    <t>Wszoła Patryk</t>
  </si>
  <si>
    <t>Drozdek Mateusz</t>
  </si>
  <si>
    <t>Sztuba Oliwier</t>
  </si>
  <si>
    <t>Fabjanski Wojciech</t>
  </si>
  <si>
    <t>Piprek Jan</t>
  </si>
  <si>
    <t>Rękas Kamil</t>
  </si>
  <si>
    <t xml:space="preserve">Rękas </t>
  </si>
  <si>
    <t>Kamil</t>
  </si>
  <si>
    <t>Kwaśniak</t>
  </si>
  <si>
    <t>Mateusz</t>
  </si>
  <si>
    <t>Kowalczyk</t>
  </si>
  <si>
    <t>Wiktor</t>
  </si>
  <si>
    <t>Pryputniewicz</t>
  </si>
  <si>
    <t>Krzemień</t>
  </si>
  <si>
    <t>Dziekan</t>
  </si>
  <si>
    <t>Nikola</t>
  </si>
  <si>
    <t>Kinga</t>
  </si>
  <si>
    <t>Amelia</t>
  </si>
  <si>
    <t>Sproch</t>
  </si>
  <si>
    <t>Jacek</t>
  </si>
  <si>
    <t>UKS "Spływ" Sromowce Wyżne</t>
  </si>
  <si>
    <t>Mastalski</t>
  </si>
  <si>
    <t>Regiec</t>
  </si>
  <si>
    <t>Waruś</t>
  </si>
  <si>
    <t>Czepiel</t>
  </si>
  <si>
    <t>Plewa</t>
  </si>
  <si>
    <t>Anna</t>
  </si>
  <si>
    <t>Dyda Jakub</t>
  </si>
  <si>
    <t>Szymanek Bartosz</t>
  </si>
  <si>
    <t>Janczy Jakub</t>
  </si>
  <si>
    <t>Sproch Jacek</t>
  </si>
  <si>
    <t>UKS Spływ Sromowce Wyżne</t>
  </si>
  <si>
    <t>Ciągło Michał</t>
  </si>
  <si>
    <t>Kolat Jarosław</t>
  </si>
  <si>
    <t>Mikołaj</t>
  </si>
  <si>
    <t>Dyda</t>
  </si>
  <si>
    <t xml:space="preserve">Pauli </t>
  </si>
  <si>
    <t>Kulig</t>
  </si>
  <si>
    <t>Zuzanna</t>
  </si>
  <si>
    <t>Ruchała</t>
  </si>
  <si>
    <t>Kraków Kwalifikacje Juniorów 2015 r.</t>
  </si>
  <si>
    <t>Grabowski</t>
  </si>
  <si>
    <t>Adam</t>
  </si>
  <si>
    <t>Kopczyński</t>
  </si>
  <si>
    <t>*2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</si>
</sst>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name val="Czcionka tekstu podstawowego"/>
      <family val="0"/>
    </font>
    <font>
      <sz val="12"/>
      <name val="Czcionka tekstu podstawowego"/>
      <family val="0"/>
    </font>
    <font>
      <sz val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i/>
      <sz val="8"/>
      <name val="Czcionka tekstu podstawowego"/>
      <family val="0"/>
    </font>
    <font>
      <b/>
      <i/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center"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1" fontId="9" fillId="0" borderId="24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" fontId="9" fillId="0" borderId="14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1" fontId="9" fillId="0" borderId="16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9" fillId="0" borderId="30" xfId="0" applyNumberFormat="1" applyFont="1" applyBorder="1" applyAlignment="1">
      <alignment/>
    </xf>
    <xf numFmtId="1" fontId="13" fillId="0" borderId="16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4" xfId="0" applyFont="1" applyBorder="1" applyAlignment="1">
      <alignment/>
    </xf>
    <xf numFmtId="0" fontId="14" fillId="0" borderId="14" xfId="0" applyFont="1" applyBorder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9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1" fillId="0" borderId="16" xfId="0" applyFont="1" applyBorder="1" applyAlignment="1">
      <alignment wrapText="1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1" fontId="10" fillId="0" borderId="31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0" fillId="0" borderId="22" xfId="0" applyNumberFormat="1" applyFont="1" applyBorder="1" applyAlignment="1">
      <alignment/>
    </xf>
    <xf numFmtId="0" fontId="15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15" fillId="0" borderId="14" xfId="0" applyFont="1" applyBorder="1" applyAlignment="1">
      <alignment/>
    </xf>
    <xf numFmtId="0" fontId="17" fillId="0" borderId="14" xfId="0" applyFont="1" applyBorder="1" applyAlignment="1">
      <alignment/>
    </xf>
    <xf numFmtId="1" fontId="10" fillId="0" borderId="32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33" xfId="0" applyNumberFormat="1" applyFont="1" applyBorder="1" applyAlignment="1">
      <alignment/>
    </xf>
    <xf numFmtId="0" fontId="17" fillId="0" borderId="14" xfId="0" applyFont="1" applyFill="1" applyBorder="1" applyAlignment="1">
      <alignment/>
    </xf>
    <xf numFmtId="1" fontId="10" fillId="0" borderId="23" xfId="0" applyNumberFormat="1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8" fillId="0" borderId="36" xfId="0" applyFont="1" applyBorder="1" applyAlignment="1">
      <alignment/>
    </xf>
    <xf numFmtId="1" fontId="10" fillId="0" borderId="3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27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8" fillId="0" borderId="30" xfId="0" applyFont="1" applyBorder="1" applyAlignment="1">
      <alignment/>
    </xf>
    <xf numFmtId="0" fontId="15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5" fillId="0" borderId="31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32" xfId="0" applyFont="1" applyBorder="1" applyAlignment="1">
      <alignment/>
    </xf>
    <xf numFmtId="0" fontId="19" fillId="0" borderId="32" xfId="0" applyFont="1" applyBorder="1" applyAlignment="1">
      <alignment/>
    </xf>
    <xf numFmtId="1" fontId="10" fillId="0" borderId="39" xfId="0" applyNumberFormat="1" applyFont="1" applyBorder="1" applyAlignment="1">
      <alignment/>
    </xf>
    <xf numFmtId="1" fontId="20" fillId="0" borderId="31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1" fontId="10" fillId="0" borderId="27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0" fontId="18" fillId="0" borderId="39" xfId="0" applyFont="1" applyBorder="1" applyAlignment="1">
      <alignment/>
    </xf>
    <xf numFmtId="1" fontId="10" fillId="0" borderId="40" xfId="0" applyNumberFormat="1" applyFont="1" applyBorder="1" applyAlignment="1">
      <alignment/>
    </xf>
    <xf numFmtId="1" fontId="10" fillId="0" borderId="24" xfId="0" applyNumberFormat="1" applyFont="1" applyBorder="1" applyAlignment="1">
      <alignment/>
    </xf>
    <xf numFmtId="1" fontId="10" fillId="0" borderId="31" xfId="0" applyNumberFormat="1" applyFont="1" applyBorder="1" applyAlignment="1">
      <alignment horizontal="right"/>
    </xf>
    <xf numFmtId="1" fontId="10" fillId="0" borderId="40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" fontId="10" fillId="0" borderId="24" xfId="0" applyNumberFormat="1" applyFont="1" applyBorder="1" applyAlignment="1">
      <alignment horizontal="right"/>
    </xf>
    <xf numFmtId="1" fontId="49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7" fillId="0" borderId="15" xfId="0" applyFont="1" applyBorder="1" applyAlignment="1">
      <alignment/>
    </xf>
    <xf numFmtId="1" fontId="10" fillId="0" borderId="15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4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0">
      <selection activeCell="A23" sqref="A23:IV38"/>
    </sheetView>
  </sheetViews>
  <sheetFormatPr defaultColWidth="8.796875" defaultRowHeight="14.25"/>
  <cols>
    <col min="1" max="1" width="3.3984375" style="0" bestFit="1" customWidth="1"/>
    <col min="2" max="2" width="20" style="0" bestFit="1" customWidth="1"/>
    <col min="3" max="3" width="16.8984375" style="0" bestFit="1" customWidth="1"/>
    <col min="4" max="4" width="19.59765625" style="0" bestFit="1" customWidth="1"/>
    <col min="5" max="5" width="9.19921875" style="0" customWidth="1"/>
    <col min="6" max="6" width="8.59765625" style="0" bestFit="1" customWidth="1"/>
    <col min="7" max="7" width="5.59765625" style="0" bestFit="1" customWidth="1"/>
    <col min="8" max="8" width="8.8984375" style="0" customWidth="1"/>
    <col min="9" max="9" width="8.09765625" style="0" bestFit="1" customWidth="1"/>
    <col min="10" max="10" width="13.3984375" style="0" customWidth="1"/>
    <col min="11" max="11" width="6.19921875" style="0" bestFit="1" customWidth="1"/>
  </cols>
  <sheetData>
    <row r="2" spans="1:11" ht="15">
      <c r="A2" s="111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4.25">
      <c r="A3" s="112" t="s">
        <v>64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4.25">
      <c r="A4" s="112" t="s">
        <v>23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68.25" thickBot="1">
      <c r="A6" s="107" t="s">
        <v>0</v>
      </c>
      <c r="B6" s="107" t="s">
        <v>9</v>
      </c>
      <c r="C6" s="109" t="s">
        <v>9</v>
      </c>
      <c r="D6" s="109" t="s">
        <v>30</v>
      </c>
      <c r="E6" s="12" t="s">
        <v>53</v>
      </c>
      <c r="F6" s="12" t="s">
        <v>17</v>
      </c>
      <c r="G6" s="14" t="s">
        <v>12</v>
      </c>
      <c r="H6" s="14" t="s">
        <v>54</v>
      </c>
      <c r="I6" s="13" t="s">
        <v>13</v>
      </c>
      <c r="J6" s="13" t="s">
        <v>21</v>
      </c>
      <c r="K6" s="113" t="s">
        <v>11</v>
      </c>
    </row>
    <row r="7" spans="1:11" ht="15.75" customHeight="1" thickBot="1">
      <c r="A7" s="108"/>
      <c r="B7" s="108"/>
      <c r="C7" s="110"/>
      <c r="D7" s="115"/>
      <c r="E7" s="15" t="s">
        <v>15</v>
      </c>
      <c r="F7" s="15" t="s">
        <v>16</v>
      </c>
      <c r="G7" s="16" t="s">
        <v>22</v>
      </c>
      <c r="H7" s="18" t="s">
        <v>18</v>
      </c>
      <c r="I7" s="18" t="s">
        <v>19</v>
      </c>
      <c r="J7" s="19" t="s">
        <v>20</v>
      </c>
      <c r="K7" s="114"/>
    </row>
    <row r="8" spans="1:11" ht="14.25">
      <c r="A8" s="66">
        <v>1</v>
      </c>
      <c r="B8" s="75" t="s">
        <v>55</v>
      </c>
      <c r="C8" s="76" t="s">
        <v>56</v>
      </c>
      <c r="D8" s="77" t="s">
        <v>34</v>
      </c>
      <c r="E8" s="64">
        <v>20</v>
      </c>
      <c r="F8" s="74">
        <v>16</v>
      </c>
      <c r="G8" s="64">
        <v>13</v>
      </c>
      <c r="H8" s="74">
        <v>13</v>
      </c>
      <c r="I8" s="64">
        <v>0</v>
      </c>
      <c r="J8" s="74">
        <v>30</v>
      </c>
      <c r="K8" s="78">
        <f aca="true" t="shared" si="0" ref="K8:K22">SUM(E8:J8)</f>
        <v>92</v>
      </c>
    </row>
    <row r="9" spans="1:11" ht="14.25">
      <c r="A9" s="68">
        <v>2</v>
      </c>
      <c r="B9" s="79" t="s">
        <v>58</v>
      </c>
      <c r="C9" s="80" t="s">
        <v>50</v>
      </c>
      <c r="D9" s="81" t="s">
        <v>38</v>
      </c>
      <c r="E9" s="64">
        <v>0</v>
      </c>
      <c r="F9" s="74">
        <v>20</v>
      </c>
      <c r="G9" s="64">
        <v>16</v>
      </c>
      <c r="H9" s="74">
        <v>16</v>
      </c>
      <c r="I9" s="64">
        <v>20</v>
      </c>
      <c r="J9" s="74">
        <v>17</v>
      </c>
      <c r="K9" s="64">
        <f t="shared" si="0"/>
        <v>89</v>
      </c>
    </row>
    <row r="10" spans="1:11" ht="14.25">
      <c r="A10" s="68">
        <v>3</v>
      </c>
      <c r="B10" s="79" t="s">
        <v>59</v>
      </c>
      <c r="C10" s="80" t="s">
        <v>49</v>
      </c>
      <c r="D10" s="81" t="s">
        <v>36</v>
      </c>
      <c r="E10" s="64">
        <v>13</v>
      </c>
      <c r="F10" s="74">
        <v>0</v>
      </c>
      <c r="G10" s="64">
        <v>0</v>
      </c>
      <c r="H10" s="74">
        <v>20</v>
      </c>
      <c r="I10" s="64">
        <v>16</v>
      </c>
      <c r="J10" s="74">
        <v>0</v>
      </c>
      <c r="K10" s="64">
        <f t="shared" si="0"/>
        <v>49</v>
      </c>
    </row>
    <row r="11" spans="1:11" ht="14.25">
      <c r="A11" s="8">
        <v>4</v>
      </c>
      <c r="B11" s="2" t="s">
        <v>107</v>
      </c>
      <c r="C11" s="7" t="s">
        <v>108</v>
      </c>
      <c r="D11" s="31" t="s">
        <v>32</v>
      </c>
      <c r="E11" s="20">
        <v>0</v>
      </c>
      <c r="F11" s="22">
        <v>13</v>
      </c>
      <c r="G11" s="20">
        <v>10</v>
      </c>
      <c r="H11" s="22">
        <v>0</v>
      </c>
      <c r="I11" s="20"/>
      <c r="J11" s="22">
        <v>0</v>
      </c>
      <c r="K11" s="20">
        <f t="shared" si="0"/>
        <v>23</v>
      </c>
    </row>
    <row r="12" spans="1:11" ht="14.25">
      <c r="A12" s="8">
        <v>5</v>
      </c>
      <c r="B12" s="2" t="s">
        <v>134</v>
      </c>
      <c r="C12" s="7" t="s">
        <v>135</v>
      </c>
      <c r="D12" s="31" t="s">
        <v>136</v>
      </c>
      <c r="E12" s="20">
        <v>0</v>
      </c>
      <c r="F12" s="22">
        <v>0</v>
      </c>
      <c r="G12" s="20">
        <v>0</v>
      </c>
      <c r="H12" s="22">
        <v>8</v>
      </c>
      <c r="I12" s="20">
        <v>13</v>
      </c>
      <c r="J12" s="22">
        <v>0</v>
      </c>
      <c r="K12" s="20">
        <f t="shared" si="0"/>
        <v>21</v>
      </c>
    </row>
    <row r="13" spans="1:11" ht="14.25">
      <c r="A13" s="8">
        <v>6</v>
      </c>
      <c r="B13" s="2" t="s">
        <v>110</v>
      </c>
      <c r="C13" s="7" t="s">
        <v>105</v>
      </c>
      <c r="D13" s="31" t="s">
        <v>32</v>
      </c>
      <c r="E13" s="20">
        <v>0</v>
      </c>
      <c r="F13" s="22">
        <v>0</v>
      </c>
      <c r="G13" s="20">
        <v>20</v>
      </c>
      <c r="H13" s="22">
        <v>0</v>
      </c>
      <c r="I13" s="20"/>
      <c r="J13" s="22">
        <v>0</v>
      </c>
      <c r="K13" s="20">
        <f t="shared" si="0"/>
        <v>20</v>
      </c>
    </row>
    <row r="14" spans="1:11" ht="14.25">
      <c r="A14" s="8">
        <v>7</v>
      </c>
      <c r="B14" s="4" t="s">
        <v>108</v>
      </c>
      <c r="C14" s="7" t="s">
        <v>105</v>
      </c>
      <c r="D14" s="31" t="s">
        <v>32</v>
      </c>
      <c r="E14" s="20">
        <v>0</v>
      </c>
      <c r="F14" s="22">
        <v>0</v>
      </c>
      <c r="G14" s="20">
        <v>0</v>
      </c>
      <c r="H14" s="22">
        <v>0</v>
      </c>
      <c r="I14" s="20">
        <v>0</v>
      </c>
      <c r="J14" s="22">
        <v>20</v>
      </c>
      <c r="K14" s="20">
        <f t="shared" si="0"/>
        <v>20</v>
      </c>
    </row>
    <row r="15" spans="1:11" ht="14.25">
      <c r="A15" s="8">
        <v>8</v>
      </c>
      <c r="B15" s="2" t="s">
        <v>132</v>
      </c>
      <c r="C15" s="7" t="s">
        <v>133</v>
      </c>
      <c r="D15" s="31" t="s">
        <v>36</v>
      </c>
      <c r="E15" s="20">
        <v>0</v>
      </c>
      <c r="F15" s="22">
        <v>0</v>
      </c>
      <c r="G15" s="20">
        <v>0</v>
      </c>
      <c r="H15" s="22">
        <v>10</v>
      </c>
      <c r="I15" s="20">
        <v>8</v>
      </c>
      <c r="J15" s="22">
        <v>0</v>
      </c>
      <c r="K15" s="20">
        <f t="shared" si="0"/>
        <v>18</v>
      </c>
    </row>
    <row r="16" spans="1:11" ht="14.25">
      <c r="A16" s="8">
        <v>9</v>
      </c>
      <c r="B16" s="2" t="s">
        <v>57</v>
      </c>
      <c r="C16" s="7" t="s">
        <v>58</v>
      </c>
      <c r="D16" s="31" t="s">
        <v>38</v>
      </c>
      <c r="E16" s="20">
        <v>16</v>
      </c>
      <c r="F16" s="22">
        <v>0</v>
      </c>
      <c r="G16" s="20">
        <v>0</v>
      </c>
      <c r="H16" s="22">
        <v>0</v>
      </c>
      <c r="I16" s="20"/>
      <c r="J16" s="22"/>
      <c r="K16" s="20">
        <f t="shared" si="0"/>
        <v>16</v>
      </c>
    </row>
    <row r="17" spans="1:11" ht="14.25">
      <c r="A17" s="8">
        <v>10</v>
      </c>
      <c r="B17" s="2" t="s">
        <v>137</v>
      </c>
      <c r="C17" s="7" t="s">
        <v>138</v>
      </c>
      <c r="D17" s="31" t="s">
        <v>38</v>
      </c>
      <c r="E17" s="20">
        <v>0</v>
      </c>
      <c r="F17" s="22">
        <v>0</v>
      </c>
      <c r="G17" s="20">
        <v>0</v>
      </c>
      <c r="H17" s="22">
        <v>6</v>
      </c>
      <c r="I17" s="20">
        <v>10</v>
      </c>
      <c r="J17" s="22">
        <v>0</v>
      </c>
      <c r="K17" s="20">
        <f t="shared" si="0"/>
        <v>16</v>
      </c>
    </row>
    <row r="18" spans="1:11" ht="14.25">
      <c r="A18" s="8">
        <v>11</v>
      </c>
      <c r="B18" s="2" t="s">
        <v>105</v>
      </c>
      <c r="C18" s="7" t="s">
        <v>106</v>
      </c>
      <c r="D18" s="31" t="s">
        <v>32</v>
      </c>
      <c r="E18" s="20">
        <v>0</v>
      </c>
      <c r="F18" s="22">
        <v>10</v>
      </c>
      <c r="G18" s="20">
        <v>0</v>
      </c>
      <c r="H18" s="22">
        <v>0</v>
      </c>
      <c r="I18" s="20"/>
      <c r="J18" s="22">
        <v>0</v>
      </c>
      <c r="K18" s="20">
        <f t="shared" si="0"/>
        <v>10</v>
      </c>
    </row>
    <row r="19" spans="1:11" ht="14.25">
      <c r="A19" s="8">
        <v>13</v>
      </c>
      <c r="B19" s="2" t="s">
        <v>109</v>
      </c>
      <c r="C19" s="7" t="s">
        <v>47</v>
      </c>
      <c r="D19" s="31" t="s">
        <v>38</v>
      </c>
      <c r="E19" s="20">
        <v>0</v>
      </c>
      <c r="F19" s="22">
        <v>8</v>
      </c>
      <c r="G19" s="20">
        <v>0</v>
      </c>
      <c r="H19" s="22">
        <v>0</v>
      </c>
      <c r="I19" s="20"/>
      <c r="J19" s="22">
        <v>0</v>
      </c>
      <c r="K19" s="20">
        <f t="shared" si="0"/>
        <v>8</v>
      </c>
    </row>
    <row r="20" spans="1:11" ht="14.25" hidden="1">
      <c r="A20" s="8">
        <v>14</v>
      </c>
      <c r="B20" s="4"/>
      <c r="C20" s="3"/>
      <c r="D20" s="30"/>
      <c r="E20" s="20"/>
      <c r="F20" s="22"/>
      <c r="G20" s="20"/>
      <c r="H20" s="22"/>
      <c r="I20" s="20"/>
      <c r="J20" s="22"/>
      <c r="K20" s="20">
        <f t="shared" si="0"/>
        <v>0</v>
      </c>
    </row>
    <row r="21" spans="1:11" ht="14.25" hidden="1">
      <c r="A21" s="8">
        <v>15</v>
      </c>
      <c r="B21" s="4"/>
      <c r="C21" s="3"/>
      <c r="D21" s="30"/>
      <c r="E21" s="20"/>
      <c r="F21" s="22"/>
      <c r="G21" s="20"/>
      <c r="H21" s="22"/>
      <c r="I21" s="20"/>
      <c r="J21" s="22"/>
      <c r="K21" s="20">
        <f t="shared" si="0"/>
        <v>0</v>
      </c>
    </row>
    <row r="22" spans="1:11" ht="15" hidden="1" thickBot="1">
      <c r="A22" s="9">
        <v>16</v>
      </c>
      <c r="B22" s="5"/>
      <c r="C22" s="6"/>
      <c r="D22" s="25"/>
      <c r="E22" s="21"/>
      <c r="F22" s="24"/>
      <c r="G22" s="21"/>
      <c r="H22" s="24"/>
      <c r="I22" s="21"/>
      <c r="J22" s="24"/>
      <c r="K22" s="21">
        <f t="shared" si="0"/>
        <v>0</v>
      </c>
    </row>
    <row r="23" spans="5:11" ht="14.25" hidden="1">
      <c r="E23" s="27"/>
      <c r="F23" s="27"/>
      <c r="G23" s="27"/>
      <c r="H23" s="27"/>
      <c r="I23" s="27"/>
      <c r="J23" s="27"/>
      <c r="K23" s="27"/>
    </row>
    <row r="24" spans="5:11" ht="3" customHeight="1" hidden="1">
      <c r="E24" s="27"/>
      <c r="F24" s="27"/>
      <c r="G24" s="27"/>
      <c r="H24" s="27"/>
      <c r="I24" s="27"/>
      <c r="J24" s="27"/>
      <c r="K24" s="27"/>
    </row>
    <row r="25" spans="1:11" ht="14.25" hidden="1">
      <c r="A25" s="26"/>
      <c r="B25" s="27" t="s">
        <v>39</v>
      </c>
      <c r="C25" s="27"/>
      <c r="D25" s="27"/>
      <c r="E25" s="27"/>
      <c r="F25" s="27"/>
      <c r="G25" s="27"/>
      <c r="H25" s="27"/>
      <c r="I25" s="27"/>
      <c r="J25" s="27"/>
      <c r="K25" s="27"/>
    </row>
    <row r="26" ht="14.25" hidden="1"/>
    <row r="27" spans="2:11" ht="15" hidden="1">
      <c r="B27" s="37" t="s">
        <v>38</v>
      </c>
      <c r="C27" s="59"/>
      <c r="E27" s="48">
        <f>E16</f>
        <v>16</v>
      </c>
      <c r="F27" s="48">
        <f>F9+F19</f>
        <v>28</v>
      </c>
      <c r="G27" s="48">
        <f>G9</f>
        <v>16</v>
      </c>
      <c r="H27" s="48">
        <f>H9</f>
        <v>16</v>
      </c>
      <c r="I27" s="48">
        <f>I9+I17</f>
        <v>30</v>
      </c>
      <c r="J27" s="48">
        <f>J9</f>
        <v>17</v>
      </c>
      <c r="K27" s="54">
        <f>SUM(E27:J27)</f>
        <v>123</v>
      </c>
    </row>
    <row r="28" spans="2:11" ht="15" hidden="1">
      <c r="B28" s="37" t="s">
        <v>34</v>
      </c>
      <c r="C28" s="59"/>
      <c r="E28" s="48">
        <f>E8</f>
        <v>20</v>
      </c>
      <c r="F28" s="48">
        <f>F8</f>
        <v>16</v>
      </c>
      <c r="G28" s="48">
        <f>G9</f>
        <v>16</v>
      </c>
      <c r="H28" s="48">
        <f>H8</f>
        <v>13</v>
      </c>
      <c r="I28" s="48">
        <v>0</v>
      </c>
      <c r="J28" s="48">
        <v>30</v>
      </c>
      <c r="K28" s="54">
        <f aca="true" t="shared" si="1" ref="K28:K34">SUM(E28:J28)</f>
        <v>95</v>
      </c>
    </row>
    <row r="29" spans="2:11" ht="15" hidden="1">
      <c r="B29" s="38" t="s">
        <v>31</v>
      </c>
      <c r="C29" s="59"/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54">
        <f t="shared" si="1"/>
        <v>0</v>
      </c>
    </row>
    <row r="30" spans="2:11" ht="15" hidden="1">
      <c r="B30" s="37" t="s">
        <v>33</v>
      </c>
      <c r="C30" s="1"/>
      <c r="E30" s="48">
        <v>0</v>
      </c>
      <c r="F30" s="48">
        <v>0</v>
      </c>
      <c r="G30" s="48">
        <v>0</v>
      </c>
      <c r="H30" s="48">
        <f>H12</f>
        <v>8</v>
      </c>
      <c r="I30" s="48">
        <f>I12</f>
        <v>13</v>
      </c>
      <c r="J30" s="48">
        <v>0</v>
      </c>
      <c r="K30" s="54">
        <f t="shared" si="1"/>
        <v>21</v>
      </c>
    </row>
    <row r="31" spans="2:11" ht="15" hidden="1">
      <c r="B31" s="37" t="s">
        <v>40</v>
      </c>
      <c r="C31" s="1"/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54">
        <f t="shared" si="1"/>
        <v>0</v>
      </c>
    </row>
    <row r="32" spans="2:11" ht="15" hidden="1">
      <c r="B32" s="37" t="s">
        <v>35</v>
      </c>
      <c r="C32" s="1"/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54">
        <f t="shared" si="1"/>
        <v>0</v>
      </c>
    </row>
    <row r="33" spans="2:11" ht="15" hidden="1">
      <c r="B33" s="37" t="s">
        <v>32</v>
      </c>
      <c r="C33" s="59"/>
      <c r="E33" s="48">
        <v>0</v>
      </c>
      <c r="F33" s="48">
        <f>F18+F11</f>
        <v>23</v>
      </c>
      <c r="G33" s="48">
        <f>G13</f>
        <v>20</v>
      </c>
      <c r="H33" s="48">
        <v>0</v>
      </c>
      <c r="I33" s="48">
        <v>0</v>
      </c>
      <c r="J33" s="48">
        <v>20</v>
      </c>
      <c r="K33" s="54">
        <f t="shared" si="1"/>
        <v>63</v>
      </c>
    </row>
    <row r="34" spans="2:11" ht="15" hidden="1">
      <c r="B34" s="45" t="s">
        <v>36</v>
      </c>
      <c r="C34" s="48"/>
      <c r="E34" s="48">
        <f>E10</f>
        <v>13</v>
      </c>
      <c r="F34" s="48">
        <v>0</v>
      </c>
      <c r="G34" s="48">
        <v>0</v>
      </c>
      <c r="H34" s="48">
        <f>H10+H15</f>
        <v>30</v>
      </c>
      <c r="I34" s="48">
        <f>I10</f>
        <v>16</v>
      </c>
      <c r="J34" s="48">
        <v>0</v>
      </c>
      <c r="K34" s="54">
        <f t="shared" si="1"/>
        <v>59</v>
      </c>
    </row>
    <row r="35" spans="5:10" ht="14.25" hidden="1">
      <c r="E35" s="48"/>
      <c r="F35" s="48"/>
      <c r="G35" s="48"/>
      <c r="H35" s="48"/>
      <c r="I35" s="48"/>
      <c r="J35" s="48"/>
    </row>
    <row r="36" ht="14.25" hidden="1"/>
    <row r="37" ht="14.25" hidden="1"/>
    <row r="38" ht="14.25" hidden="1"/>
  </sheetData>
  <sheetProtection/>
  <mergeCells count="8">
    <mergeCell ref="A6:A7"/>
    <mergeCell ref="B6:B7"/>
    <mergeCell ref="C6:C7"/>
    <mergeCell ref="A2:K2"/>
    <mergeCell ref="A3:K3"/>
    <mergeCell ref="A4:K4"/>
    <mergeCell ref="K6:K7"/>
    <mergeCell ref="D6:D7"/>
  </mergeCells>
  <printOptions horizontalCentered="1"/>
  <pageMargins left="0.24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1">
      <selection activeCell="A24" sqref="A24:IV53"/>
    </sheetView>
  </sheetViews>
  <sheetFormatPr defaultColWidth="8.796875" defaultRowHeight="14.25"/>
  <cols>
    <col min="1" max="1" width="3.3984375" style="0" bestFit="1" customWidth="1"/>
    <col min="2" max="2" width="11.59765625" style="0" customWidth="1"/>
    <col min="3" max="3" width="11" style="0" bestFit="1" customWidth="1"/>
    <col min="4" max="4" width="21.19921875" style="0" customWidth="1"/>
    <col min="5" max="5" width="10" style="0" customWidth="1"/>
    <col min="6" max="6" width="8.59765625" style="0" bestFit="1" customWidth="1"/>
    <col min="7" max="7" width="5.59765625" style="0" bestFit="1" customWidth="1"/>
    <col min="8" max="8" width="8.59765625" style="0" customWidth="1"/>
    <col min="9" max="9" width="5.59765625" style="0" bestFit="1" customWidth="1"/>
    <col min="10" max="10" width="13.09765625" style="0" bestFit="1" customWidth="1"/>
    <col min="11" max="11" width="9.19921875" style="0" bestFit="1" customWidth="1"/>
  </cols>
  <sheetData>
    <row r="2" spans="1:11" ht="15">
      <c r="A2" s="111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4.25">
      <c r="A3" s="112" t="s">
        <v>64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4.25">
      <c r="A4" s="112" t="s">
        <v>24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68.25" thickBot="1">
      <c r="A6" s="109" t="s">
        <v>0</v>
      </c>
      <c r="B6" s="109" t="s">
        <v>1</v>
      </c>
      <c r="C6" s="109" t="s">
        <v>7</v>
      </c>
      <c r="D6" s="109" t="s">
        <v>30</v>
      </c>
      <c r="E6" s="12" t="s">
        <v>53</v>
      </c>
      <c r="F6" s="12" t="s">
        <v>17</v>
      </c>
      <c r="G6" s="14" t="s">
        <v>12</v>
      </c>
      <c r="H6" s="14" t="s">
        <v>54</v>
      </c>
      <c r="I6" s="13" t="s">
        <v>13</v>
      </c>
      <c r="J6" s="13" t="s">
        <v>21</v>
      </c>
      <c r="K6" s="113" t="s">
        <v>11</v>
      </c>
    </row>
    <row r="7" spans="1:11" ht="15.75" customHeight="1" thickBot="1">
      <c r="A7" s="115"/>
      <c r="B7" s="115"/>
      <c r="C7" s="115"/>
      <c r="D7" s="115"/>
      <c r="E7" s="15" t="s">
        <v>15</v>
      </c>
      <c r="F7" s="15" t="s">
        <v>16</v>
      </c>
      <c r="G7" s="16" t="s">
        <v>16</v>
      </c>
      <c r="H7" s="18" t="s">
        <v>18</v>
      </c>
      <c r="I7" s="18" t="s">
        <v>19</v>
      </c>
      <c r="J7" s="19" t="s">
        <v>20</v>
      </c>
      <c r="K7" s="114"/>
    </row>
    <row r="8" spans="1:11" ht="15" customHeight="1">
      <c r="A8" s="82">
        <v>1</v>
      </c>
      <c r="B8" s="83" t="s">
        <v>28</v>
      </c>
      <c r="C8" s="84" t="s">
        <v>6</v>
      </c>
      <c r="D8" s="85" t="s">
        <v>38</v>
      </c>
      <c r="E8" s="64">
        <v>16</v>
      </c>
      <c r="F8" s="74">
        <v>20</v>
      </c>
      <c r="G8" s="64">
        <v>20</v>
      </c>
      <c r="H8" s="74">
        <v>16</v>
      </c>
      <c r="I8" s="64">
        <v>16</v>
      </c>
      <c r="J8" s="74">
        <v>30</v>
      </c>
      <c r="K8" s="78">
        <f>SUM(E8:J8)-E8</f>
        <v>102</v>
      </c>
    </row>
    <row r="9" spans="1:11" ht="14.25">
      <c r="A9" s="86">
        <v>2</v>
      </c>
      <c r="B9" s="79" t="s">
        <v>63</v>
      </c>
      <c r="C9" s="80" t="s">
        <v>51</v>
      </c>
      <c r="D9" s="87" t="s">
        <v>38</v>
      </c>
      <c r="E9" s="64">
        <v>10</v>
      </c>
      <c r="F9" s="74">
        <v>10</v>
      </c>
      <c r="G9" s="64">
        <v>13</v>
      </c>
      <c r="H9" s="74">
        <v>13</v>
      </c>
      <c r="I9" s="64">
        <v>13</v>
      </c>
      <c r="J9" s="74">
        <v>20</v>
      </c>
      <c r="K9" s="78">
        <f aca="true" t="shared" si="0" ref="K9:K22">SUM(E9:J9)</f>
        <v>79</v>
      </c>
    </row>
    <row r="10" spans="1:11" ht="14.25">
      <c r="A10" s="86">
        <v>3</v>
      </c>
      <c r="B10" s="79" t="s">
        <v>60</v>
      </c>
      <c r="C10" s="80" t="s">
        <v>61</v>
      </c>
      <c r="D10" s="87" t="s">
        <v>34</v>
      </c>
      <c r="E10" s="64">
        <v>20</v>
      </c>
      <c r="F10" s="74">
        <v>8</v>
      </c>
      <c r="G10" s="64">
        <v>10</v>
      </c>
      <c r="H10" s="74">
        <v>10</v>
      </c>
      <c r="I10" s="64">
        <v>0</v>
      </c>
      <c r="J10" s="74">
        <v>17</v>
      </c>
      <c r="K10" s="78">
        <f t="shared" si="0"/>
        <v>65</v>
      </c>
    </row>
    <row r="11" spans="1:11" ht="14.25">
      <c r="A11" s="11">
        <v>4</v>
      </c>
      <c r="B11" s="2" t="s">
        <v>48</v>
      </c>
      <c r="C11" s="7" t="s">
        <v>2</v>
      </c>
      <c r="D11" s="33" t="s">
        <v>36</v>
      </c>
      <c r="E11" s="20">
        <v>8</v>
      </c>
      <c r="F11" s="22">
        <v>16</v>
      </c>
      <c r="G11" s="20">
        <v>0</v>
      </c>
      <c r="H11" s="22">
        <v>20</v>
      </c>
      <c r="I11" s="20">
        <v>20</v>
      </c>
      <c r="J11" s="22">
        <v>0</v>
      </c>
      <c r="K11" s="49">
        <f t="shared" si="0"/>
        <v>64</v>
      </c>
    </row>
    <row r="12" spans="1:11" ht="14.25">
      <c r="A12" s="11">
        <v>5</v>
      </c>
      <c r="B12" s="2" t="s">
        <v>85</v>
      </c>
      <c r="C12" s="7" t="s">
        <v>86</v>
      </c>
      <c r="D12" s="33" t="s">
        <v>32</v>
      </c>
      <c r="E12" s="20">
        <v>0</v>
      </c>
      <c r="F12" s="22">
        <v>13</v>
      </c>
      <c r="G12" s="20">
        <v>16</v>
      </c>
      <c r="H12" s="22">
        <v>0</v>
      </c>
      <c r="I12" s="20">
        <v>6</v>
      </c>
      <c r="J12" s="22">
        <v>13</v>
      </c>
      <c r="K12" s="49">
        <f t="shared" si="0"/>
        <v>48</v>
      </c>
    </row>
    <row r="13" spans="1:11" ht="14.25">
      <c r="A13" s="11">
        <v>6</v>
      </c>
      <c r="B13" s="2" t="s">
        <v>62</v>
      </c>
      <c r="C13" s="7" t="s">
        <v>5</v>
      </c>
      <c r="D13" s="33" t="s">
        <v>40</v>
      </c>
      <c r="E13" s="20">
        <v>13</v>
      </c>
      <c r="F13" s="22">
        <v>6</v>
      </c>
      <c r="G13" s="20">
        <v>8</v>
      </c>
      <c r="H13" s="22">
        <v>8</v>
      </c>
      <c r="I13" s="20">
        <v>8</v>
      </c>
      <c r="J13" s="22">
        <v>0</v>
      </c>
      <c r="K13" s="49">
        <f t="shared" si="0"/>
        <v>43</v>
      </c>
    </row>
    <row r="14" spans="1:11" ht="14.25">
      <c r="A14" s="11">
        <v>7</v>
      </c>
      <c r="B14" s="2" t="s">
        <v>88</v>
      </c>
      <c r="C14" s="7" t="s">
        <v>89</v>
      </c>
      <c r="D14" s="33" t="s">
        <v>38</v>
      </c>
      <c r="E14" s="20">
        <v>0</v>
      </c>
      <c r="F14" s="22">
        <v>3</v>
      </c>
      <c r="G14" s="20">
        <v>0</v>
      </c>
      <c r="H14" s="22">
        <v>3</v>
      </c>
      <c r="I14" s="20">
        <v>10</v>
      </c>
      <c r="J14" s="22">
        <v>0</v>
      </c>
      <c r="K14" s="49">
        <f t="shared" si="0"/>
        <v>16</v>
      </c>
    </row>
    <row r="15" spans="1:11" ht="14.25">
      <c r="A15" s="11">
        <v>8</v>
      </c>
      <c r="B15" s="2" t="s">
        <v>87</v>
      </c>
      <c r="C15" s="7" t="s">
        <v>3</v>
      </c>
      <c r="D15" s="33" t="s">
        <v>32</v>
      </c>
      <c r="E15" s="20">
        <v>0</v>
      </c>
      <c r="F15" s="22">
        <v>4</v>
      </c>
      <c r="G15" s="20">
        <v>0</v>
      </c>
      <c r="H15" s="22">
        <v>0</v>
      </c>
      <c r="I15" s="20">
        <v>0</v>
      </c>
      <c r="J15" s="22">
        <v>10</v>
      </c>
      <c r="K15" s="49">
        <f t="shared" si="0"/>
        <v>14</v>
      </c>
    </row>
    <row r="16" spans="1:11" ht="14.25">
      <c r="A16" s="11">
        <v>9</v>
      </c>
      <c r="B16" s="2" t="s">
        <v>123</v>
      </c>
      <c r="C16" s="7" t="s">
        <v>124</v>
      </c>
      <c r="D16" s="60" t="s">
        <v>125</v>
      </c>
      <c r="E16" s="20">
        <v>0</v>
      </c>
      <c r="F16" s="22">
        <v>0</v>
      </c>
      <c r="G16" s="20">
        <v>0</v>
      </c>
      <c r="H16" s="22">
        <v>6</v>
      </c>
      <c r="I16" s="20">
        <v>3</v>
      </c>
      <c r="J16" s="22">
        <v>0</v>
      </c>
      <c r="K16" s="49">
        <f t="shared" si="0"/>
        <v>9</v>
      </c>
    </row>
    <row r="17" spans="1:11" ht="14.25">
      <c r="A17" s="11">
        <v>10</v>
      </c>
      <c r="B17" s="2" t="s">
        <v>4</v>
      </c>
      <c r="C17" s="7" t="s">
        <v>90</v>
      </c>
      <c r="D17" s="33" t="s">
        <v>32</v>
      </c>
      <c r="E17" s="20">
        <v>0</v>
      </c>
      <c r="F17" s="22">
        <v>2</v>
      </c>
      <c r="G17" s="20">
        <v>6</v>
      </c>
      <c r="H17" s="22">
        <v>0</v>
      </c>
      <c r="I17" s="20">
        <v>0</v>
      </c>
      <c r="J17" s="22">
        <v>0</v>
      </c>
      <c r="K17" s="49">
        <f t="shared" si="0"/>
        <v>8</v>
      </c>
    </row>
    <row r="18" spans="1:11" ht="14.25">
      <c r="A18" s="11">
        <v>11</v>
      </c>
      <c r="B18" s="2" t="s">
        <v>126</v>
      </c>
      <c r="C18" s="7" t="s">
        <v>139</v>
      </c>
      <c r="D18" s="33" t="s">
        <v>36</v>
      </c>
      <c r="E18" s="20">
        <v>0</v>
      </c>
      <c r="F18" s="22">
        <v>0</v>
      </c>
      <c r="G18" s="20">
        <v>0</v>
      </c>
      <c r="H18" s="22">
        <v>4</v>
      </c>
      <c r="I18" s="20">
        <v>4</v>
      </c>
      <c r="J18" s="22">
        <v>0</v>
      </c>
      <c r="K18" s="49">
        <f t="shared" si="0"/>
        <v>8</v>
      </c>
    </row>
    <row r="19" spans="1:11" ht="14.25">
      <c r="A19" s="11">
        <v>12</v>
      </c>
      <c r="B19" s="2" t="s">
        <v>128</v>
      </c>
      <c r="C19" s="7" t="s">
        <v>103</v>
      </c>
      <c r="D19" s="33" t="s">
        <v>36</v>
      </c>
      <c r="E19" s="20">
        <v>0</v>
      </c>
      <c r="F19" s="22">
        <v>0</v>
      </c>
      <c r="G19" s="20">
        <v>0</v>
      </c>
      <c r="H19" s="22">
        <v>1</v>
      </c>
      <c r="I19" s="20">
        <v>2</v>
      </c>
      <c r="J19" s="22">
        <v>0</v>
      </c>
      <c r="K19" s="49">
        <f t="shared" si="0"/>
        <v>3</v>
      </c>
    </row>
    <row r="20" spans="1:11" ht="14.25">
      <c r="A20" s="11">
        <v>13</v>
      </c>
      <c r="B20" s="2" t="s">
        <v>127</v>
      </c>
      <c r="C20" s="7" t="s">
        <v>116</v>
      </c>
      <c r="D20" s="33" t="s">
        <v>36</v>
      </c>
      <c r="E20" s="20">
        <v>0</v>
      </c>
      <c r="F20" s="22">
        <v>0</v>
      </c>
      <c r="G20" s="20">
        <v>0</v>
      </c>
      <c r="H20" s="22">
        <v>2</v>
      </c>
      <c r="I20" s="20">
        <v>0</v>
      </c>
      <c r="J20" s="22">
        <v>0</v>
      </c>
      <c r="K20" s="49">
        <f t="shared" si="0"/>
        <v>2</v>
      </c>
    </row>
    <row r="21" spans="1:11" ht="14.25">
      <c r="A21" s="11">
        <v>14</v>
      </c>
      <c r="B21" s="2" t="s">
        <v>141</v>
      </c>
      <c r="C21" s="7" t="s">
        <v>6</v>
      </c>
      <c r="D21" s="33" t="s">
        <v>31</v>
      </c>
      <c r="E21" s="20">
        <v>0</v>
      </c>
      <c r="F21" s="22">
        <v>0</v>
      </c>
      <c r="G21" s="20">
        <v>0</v>
      </c>
      <c r="H21" s="22">
        <v>0</v>
      </c>
      <c r="I21" s="20">
        <v>1</v>
      </c>
      <c r="J21" s="22">
        <v>0</v>
      </c>
      <c r="K21" s="49">
        <f t="shared" si="0"/>
        <v>1</v>
      </c>
    </row>
    <row r="22" spans="1:11" ht="14.25">
      <c r="A22" s="11">
        <v>15</v>
      </c>
      <c r="B22" s="4"/>
      <c r="C22" s="3"/>
      <c r="D22" s="32"/>
      <c r="E22" s="20"/>
      <c r="F22" s="22"/>
      <c r="G22" s="20"/>
      <c r="H22" s="22"/>
      <c r="I22" s="20"/>
      <c r="J22" s="22"/>
      <c r="K22" s="49">
        <f t="shared" si="0"/>
        <v>0</v>
      </c>
    </row>
    <row r="24" spans="5:11" ht="9" customHeight="1" hidden="1">
      <c r="E24" s="27"/>
      <c r="F24" s="27"/>
      <c r="G24" s="27"/>
      <c r="H24" s="27"/>
      <c r="I24" s="27"/>
      <c r="J24" s="27"/>
      <c r="K24" s="27"/>
    </row>
    <row r="25" spans="1:11" ht="14.25" hidden="1">
      <c r="A25" s="35"/>
      <c r="B25" s="36" t="s">
        <v>39</v>
      </c>
      <c r="C25" s="36"/>
      <c r="D25" s="27"/>
      <c r="E25" s="27"/>
      <c r="F25" s="27"/>
      <c r="G25" s="27"/>
      <c r="H25" s="27"/>
      <c r="I25" s="27"/>
      <c r="J25" s="27"/>
      <c r="K25" s="27"/>
    </row>
    <row r="26" spans="1:11" s="27" customFormat="1" ht="15" hidden="1">
      <c r="A26" s="1"/>
      <c r="B26" s="37" t="s">
        <v>38</v>
      </c>
      <c r="C26" s="1"/>
      <c r="D26"/>
      <c r="E26" s="48">
        <f>E8+E9</f>
        <v>26</v>
      </c>
      <c r="F26" s="48">
        <f>F8+F9+F14</f>
        <v>33</v>
      </c>
      <c r="G26" s="48">
        <f>G9+G8</f>
        <v>33</v>
      </c>
      <c r="H26" s="48">
        <f>H8+H9+I14</f>
        <v>39</v>
      </c>
      <c r="I26" s="48">
        <f>I8+I9+I14</f>
        <v>39</v>
      </c>
      <c r="J26" s="48">
        <v>50</v>
      </c>
      <c r="K26" s="54">
        <f>SUM(E26:J26)</f>
        <v>220</v>
      </c>
    </row>
    <row r="27" spans="1:11" s="27" customFormat="1" ht="15" hidden="1">
      <c r="A27" s="1"/>
      <c r="B27" s="37" t="s">
        <v>34</v>
      </c>
      <c r="C27" s="1"/>
      <c r="D27"/>
      <c r="E27" s="48">
        <v>20</v>
      </c>
      <c r="F27" s="48">
        <f>F10</f>
        <v>8</v>
      </c>
      <c r="G27" s="48">
        <v>10</v>
      </c>
      <c r="H27" s="48">
        <f>H10</f>
        <v>10</v>
      </c>
      <c r="I27" s="48">
        <v>0</v>
      </c>
      <c r="J27" s="48">
        <v>17</v>
      </c>
      <c r="K27" s="54">
        <f aca="true" t="shared" si="1" ref="K27:K33">SUM(E27:J27)</f>
        <v>65</v>
      </c>
    </row>
    <row r="28" spans="1:11" s="27" customFormat="1" ht="15" hidden="1">
      <c r="A28" s="1"/>
      <c r="B28" s="38" t="s">
        <v>31</v>
      </c>
      <c r="C28" s="1"/>
      <c r="D28"/>
      <c r="E28" s="48">
        <v>0</v>
      </c>
      <c r="F28" s="48">
        <v>0</v>
      </c>
      <c r="G28" s="48">
        <v>0</v>
      </c>
      <c r="H28" s="48">
        <f>H21</f>
        <v>0</v>
      </c>
      <c r="I28" s="48">
        <f>I21</f>
        <v>1</v>
      </c>
      <c r="J28" s="48">
        <v>0</v>
      </c>
      <c r="K28" s="54">
        <f t="shared" si="1"/>
        <v>1</v>
      </c>
    </row>
    <row r="29" spans="1:12" ht="15" hidden="1">
      <c r="A29" s="1"/>
      <c r="B29" s="37" t="s">
        <v>33</v>
      </c>
      <c r="C29" s="1"/>
      <c r="E29" s="48">
        <v>0</v>
      </c>
      <c r="F29" s="48">
        <v>0</v>
      </c>
      <c r="G29" s="48">
        <v>0</v>
      </c>
      <c r="H29" s="48">
        <v>6</v>
      </c>
      <c r="I29" s="48">
        <v>3</v>
      </c>
      <c r="J29" s="48">
        <v>0</v>
      </c>
      <c r="K29" s="54">
        <f t="shared" si="1"/>
        <v>9</v>
      </c>
      <c r="L29" s="27"/>
    </row>
    <row r="30" spans="1:12" ht="15" hidden="1">
      <c r="A30" s="1"/>
      <c r="B30" s="37" t="s">
        <v>40</v>
      </c>
      <c r="C30" s="1"/>
      <c r="E30" s="48">
        <v>13</v>
      </c>
      <c r="F30" s="48">
        <f>F13</f>
        <v>6</v>
      </c>
      <c r="G30" s="48">
        <f>G13</f>
        <v>8</v>
      </c>
      <c r="H30" s="48">
        <f>H12</f>
        <v>0</v>
      </c>
      <c r="I30" s="48">
        <v>8</v>
      </c>
      <c r="J30">
        <v>0</v>
      </c>
      <c r="K30" s="54">
        <f t="shared" si="1"/>
        <v>35</v>
      </c>
      <c r="L30" s="27"/>
    </row>
    <row r="31" spans="1:12" ht="15" hidden="1">
      <c r="A31" s="1"/>
      <c r="B31" s="37" t="s">
        <v>35</v>
      </c>
      <c r="C31" s="1"/>
      <c r="E31" s="48">
        <v>0</v>
      </c>
      <c r="F31" s="48">
        <v>0</v>
      </c>
      <c r="G31" s="48">
        <v>0</v>
      </c>
      <c r="H31" s="48">
        <v>0</v>
      </c>
      <c r="I31" s="48">
        <v>3</v>
      </c>
      <c r="J31" s="48">
        <v>0</v>
      </c>
      <c r="K31" s="54">
        <f t="shared" si="1"/>
        <v>3</v>
      </c>
      <c r="L31" s="27"/>
    </row>
    <row r="32" spans="1:12" ht="15" hidden="1">
      <c r="A32" s="1"/>
      <c r="B32" s="37" t="s">
        <v>32</v>
      </c>
      <c r="C32" s="1"/>
      <c r="E32" s="48">
        <v>0</v>
      </c>
      <c r="F32" s="48">
        <f>F12+F15+F17</f>
        <v>19</v>
      </c>
      <c r="G32" s="48">
        <f>G12+G17</f>
        <v>22</v>
      </c>
      <c r="H32" s="48">
        <v>0</v>
      </c>
      <c r="I32" s="48">
        <v>0</v>
      </c>
      <c r="J32" s="48">
        <v>23</v>
      </c>
      <c r="K32" s="54">
        <f t="shared" si="1"/>
        <v>64</v>
      </c>
      <c r="L32" s="27"/>
    </row>
    <row r="33" spans="1:12" ht="15" hidden="1">
      <c r="A33" s="1"/>
      <c r="B33" s="37" t="s">
        <v>36</v>
      </c>
      <c r="C33" s="1"/>
      <c r="E33" s="48">
        <v>8</v>
      </c>
      <c r="F33" s="48">
        <v>0</v>
      </c>
      <c r="G33" s="48">
        <v>0</v>
      </c>
      <c r="H33" s="48">
        <f>H20+H19+H18+H11</f>
        <v>27</v>
      </c>
      <c r="I33" s="48">
        <v>26</v>
      </c>
      <c r="J33" s="48">
        <v>0</v>
      </c>
      <c r="K33" s="54">
        <f t="shared" si="1"/>
        <v>61</v>
      </c>
      <c r="L33" s="27"/>
    </row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</sheetData>
  <sheetProtection/>
  <mergeCells count="8">
    <mergeCell ref="A2:K2"/>
    <mergeCell ref="A3:K3"/>
    <mergeCell ref="A4:K4"/>
    <mergeCell ref="A6:A7"/>
    <mergeCell ref="B6:B7"/>
    <mergeCell ref="C6:C7"/>
    <mergeCell ref="K6:K7"/>
    <mergeCell ref="D6:D7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8"/>
  <sheetViews>
    <sheetView zoomScale="115" zoomScaleNormal="115" zoomScalePageLayoutView="0" workbookViewId="0" topLeftCell="A17">
      <selection activeCell="A29" sqref="A29:IV38"/>
    </sheetView>
  </sheetViews>
  <sheetFormatPr defaultColWidth="8.796875" defaultRowHeight="14.25"/>
  <cols>
    <col min="1" max="1" width="3.3984375" style="0" bestFit="1" customWidth="1"/>
    <col min="2" max="2" width="16.09765625" style="0" bestFit="1" customWidth="1"/>
    <col min="3" max="3" width="9.8984375" style="0" bestFit="1" customWidth="1"/>
    <col min="4" max="4" width="16.09765625" style="0" bestFit="1" customWidth="1"/>
    <col min="5" max="5" width="8.19921875" style="0" customWidth="1"/>
    <col min="6" max="6" width="8.59765625" style="0" bestFit="1" customWidth="1"/>
    <col min="7" max="7" width="5.59765625" style="0" bestFit="1" customWidth="1"/>
    <col min="8" max="8" width="8.09765625" style="0" customWidth="1"/>
    <col min="9" max="9" width="5.59765625" style="0" bestFit="1" customWidth="1"/>
    <col min="10" max="10" width="13.09765625" style="0" bestFit="1" customWidth="1"/>
    <col min="11" max="11" width="6.19921875" style="0" bestFit="1" customWidth="1"/>
  </cols>
  <sheetData>
    <row r="2" spans="1:11" ht="15">
      <c r="A2" s="111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4.25">
      <c r="A3" s="112" t="s">
        <v>64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4.25">
      <c r="A4" s="112" t="s">
        <v>25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79.5" thickBot="1">
      <c r="A6" s="109" t="s">
        <v>0</v>
      </c>
      <c r="B6" s="109" t="s">
        <v>1</v>
      </c>
      <c r="C6" s="109" t="s">
        <v>7</v>
      </c>
      <c r="D6" s="109" t="s">
        <v>30</v>
      </c>
      <c r="E6" s="12" t="s">
        <v>53</v>
      </c>
      <c r="F6" s="12" t="s">
        <v>17</v>
      </c>
      <c r="G6" s="14" t="s">
        <v>12</v>
      </c>
      <c r="H6" s="14" t="s">
        <v>54</v>
      </c>
      <c r="I6" s="13" t="s">
        <v>13</v>
      </c>
      <c r="J6" s="13" t="s">
        <v>21</v>
      </c>
      <c r="K6" s="113" t="s">
        <v>11</v>
      </c>
    </row>
    <row r="7" spans="1:11" ht="15" thickBot="1">
      <c r="A7" s="115"/>
      <c r="B7" s="115"/>
      <c r="C7" s="115"/>
      <c r="D7" s="115"/>
      <c r="E7" s="15" t="s">
        <v>15</v>
      </c>
      <c r="F7" s="15" t="s">
        <v>16</v>
      </c>
      <c r="G7" s="16" t="s">
        <v>22</v>
      </c>
      <c r="H7" s="18" t="s">
        <v>18</v>
      </c>
      <c r="I7" s="18" t="s">
        <v>19</v>
      </c>
      <c r="J7" s="19" t="s">
        <v>20</v>
      </c>
      <c r="K7" s="116"/>
    </row>
    <row r="8" spans="1:11" ht="15">
      <c r="A8" s="88">
        <v>1</v>
      </c>
      <c r="B8" s="89" t="s">
        <v>74</v>
      </c>
      <c r="C8" s="90" t="s">
        <v>75</v>
      </c>
      <c r="D8" s="91" t="s">
        <v>38</v>
      </c>
      <c r="E8" s="63">
        <v>20</v>
      </c>
      <c r="F8" s="72">
        <v>20</v>
      </c>
      <c r="G8" s="70">
        <v>20</v>
      </c>
      <c r="H8" s="63">
        <v>20</v>
      </c>
      <c r="I8" s="92">
        <v>20</v>
      </c>
      <c r="J8" s="72">
        <v>30</v>
      </c>
      <c r="K8" s="93">
        <f>SUM(E8:J8)-E8</f>
        <v>110</v>
      </c>
    </row>
    <row r="9" spans="1:11" ht="15">
      <c r="A9" s="86" t="s">
        <v>149</v>
      </c>
      <c r="B9" s="94" t="s">
        <v>78</v>
      </c>
      <c r="C9" s="95" t="s">
        <v>79</v>
      </c>
      <c r="D9" s="96" t="s">
        <v>40</v>
      </c>
      <c r="E9" s="64">
        <v>10</v>
      </c>
      <c r="F9" s="74">
        <v>13</v>
      </c>
      <c r="G9" s="71">
        <v>0</v>
      </c>
      <c r="H9" s="64">
        <v>10</v>
      </c>
      <c r="I9" s="97">
        <v>13</v>
      </c>
      <c r="J9" s="74">
        <v>20</v>
      </c>
      <c r="K9" s="98">
        <f>SUM(E9:J9)</f>
        <v>66</v>
      </c>
    </row>
    <row r="10" spans="1:11" ht="15">
      <c r="A10" s="86">
        <v>3</v>
      </c>
      <c r="B10" s="94" t="s">
        <v>148</v>
      </c>
      <c r="C10" s="95" t="s">
        <v>76</v>
      </c>
      <c r="D10" s="96" t="s">
        <v>34</v>
      </c>
      <c r="E10" s="64">
        <v>16</v>
      </c>
      <c r="F10" s="74">
        <v>16</v>
      </c>
      <c r="G10" s="71">
        <v>13</v>
      </c>
      <c r="H10" s="64">
        <v>4</v>
      </c>
      <c r="I10" s="97">
        <v>0</v>
      </c>
      <c r="J10" s="74">
        <v>17</v>
      </c>
      <c r="K10" s="98">
        <f>SUM(E10:J10)</f>
        <v>66</v>
      </c>
    </row>
    <row r="11" spans="1:11" ht="15">
      <c r="A11" s="11">
        <v>4</v>
      </c>
      <c r="B11" s="51" t="s">
        <v>77</v>
      </c>
      <c r="C11" s="52" t="s">
        <v>46</v>
      </c>
      <c r="D11" s="53" t="s">
        <v>36</v>
      </c>
      <c r="E11" s="20">
        <v>13</v>
      </c>
      <c r="F11" s="22">
        <v>0</v>
      </c>
      <c r="G11" s="28">
        <v>0</v>
      </c>
      <c r="H11" s="20">
        <v>13</v>
      </c>
      <c r="I11" s="29">
        <v>16</v>
      </c>
      <c r="J11" s="22">
        <v>0</v>
      </c>
      <c r="K11" s="50">
        <f>SUM(E11:J11)</f>
        <v>42</v>
      </c>
    </row>
    <row r="12" spans="1:11" ht="15">
      <c r="A12" s="11">
        <v>5</v>
      </c>
      <c r="B12" s="51" t="s">
        <v>96</v>
      </c>
      <c r="C12" s="52" t="s">
        <v>97</v>
      </c>
      <c r="D12" s="53" t="s">
        <v>36</v>
      </c>
      <c r="E12" s="20">
        <v>0</v>
      </c>
      <c r="F12" s="22">
        <v>10</v>
      </c>
      <c r="G12" s="28">
        <v>0</v>
      </c>
      <c r="H12" s="20">
        <v>16</v>
      </c>
      <c r="I12" s="29">
        <v>10</v>
      </c>
      <c r="J12" s="22">
        <v>0</v>
      </c>
      <c r="K12" s="50">
        <f>SUM(E12:J12)</f>
        <v>36</v>
      </c>
    </row>
    <row r="13" spans="1:11" ht="15">
      <c r="A13" s="17">
        <v>6</v>
      </c>
      <c r="B13" s="51" t="s">
        <v>113</v>
      </c>
      <c r="C13" s="52" t="s">
        <v>114</v>
      </c>
      <c r="D13" s="53" t="s">
        <v>34</v>
      </c>
      <c r="E13" s="20">
        <v>0</v>
      </c>
      <c r="F13" s="22">
        <v>0</v>
      </c>
      <c r="G13" s="28">
        <v>8</v>
      </c>
      <c r="H13" s="20">
        <v>0</v>
      </c>
      <c r="I13" s="29">
        <v>0</v>
      </c>
      <c r="J13" s="22">
        <v>13</v>
      </c>
      <c r="K13" s="50">
        <f>SUM(E13:J13)</f>
        <v>21</v>
      </c>
    </row>
    <row r="14" spans="1:11" ht="15">
      <c r="A14" s="11">
        <v>7</v>
      </c>
      <c r="B14" s="51" t="s">
        <v>98</v>
      </c>
      <c r="C14" s="52" t="s">
        <v>99</v>
      </c>
      <c r="D14" s="53" t="s">
        <v>34</v>
      </c>
      <c r="E14" s="20">
        <v>0</v>
      </c>
      <c r="F14" s="22">
        <v>8</v>
      </c>
      <c r="G14" s="28">
        <v>10</v>
      </c>
      <c r="H14" s="20">
        <v>0</v>
      </c>
      <c r="I14" s="29">
        <v>0</v>
      </c>
      <c r="J14" s="22">
        <v>0</v>
      </c>
      <c r="K14" s="50">
        <f>SUM(E14:J14)</f>
        <v>18</v>
      </c>
    </row>
    <row r="15" spans="1:11" ht="15">
      <c r="A15" s="11">
        <v>8</v>
      </c>
      <c r="B15" s="51" t="s">
        <v>80</v>
      </c>
      <c r="C15" s="52" t="s">
        <v>46</v>
      </c>
      <c r="D15" s="53" t="s">
        <v>38</v>
      </c>
      <c r="E15" s="20">
        <v>8</v>
      </c>
      <c r="F15" s="22">
        <v>0</v>
      </c>
      <c r="G15" s="28">
        <v>0</v>
      </c>
      <c r="H15" s="20">
        <v>3</v>
      </c>
      <c r="I15" s="29">
        <v>6</v>
      </c>
      <c r="J15" s="22">
        <v>0</v>
      </c>
      <c r="K15" s="50">
        <f>SUM(E15:J15)</f>
        <v>17</v>
      </c>
    </row>
    <row r="16" spans="1:11" ht="15">
      <c r="A16" s="11">
        <v>9</v>
      </c>
      <c r="B16" s="51" t="s">
        <v>111</v>
      </c>
      <c r="C16" s="52" t="s">
        <v>112</v>
      </c>
      <c r="D16" s="53" t="s">
        <v>32</v>
      </c>
      <c r="E16" s="20">
        <v>0</v>
      </c>
      <c r="F16" s="22">
        <v>0</v>
      </c>
      <c r="G16" s="28">
        <v>16</v>
      </c>
      <c r="H16" s="20">
        <v>0</v>
      </c>
      <c r="I16" s="29">
        <v>0</v>
      </c>
      <c r="J16" s="22">
        <v>0</v>
      </c>
      <c r="K16" s="50">
        <f>SUM(E16:J16)</f>
        <v>16</v>
      </c>
    </row>
    <row r="17" spans="1:11" ht="15">
      <c r="A17" s="11">
        <v>10</v>
      </c>
      <c r="B17" s="51" t="s">
        <v>126</v>
      </c>
      <c r="C17" s="52" t="s">
        <v>139</v>
      </c>
      <c r="D17" s="53" t="s">
        <v>36</v>
      </c>
      <c r="E17" s="20">
        <v>0</v>
      </c>
      <c r="F17" s="22">
        <v>0</v>
      </c>
      <c r="G17" s="28">
        <v>0</v>
      </c>
      <c r="H17" s="20">
        <v>8</v>
      </c>
      <c r="I17" s="29">
        <v>8</v>
      </c>
      <c r="J17" s="22">
        <v>0</v>
      </c>
      <c r="K17" s="50">
        <f>SUM(E17:J17)</f>
        <v>16</v>
      </c>
    </row>
    <row r="18" spans="1:11" ht="15">
      <c r="A18" s="11">
        <v>11</v>
      </c>
      <c r="B18" s="51" t="s">
        <v>41</v>
      </c>
      <c r="C18" s="52" t="s">
        <v>14</v>
      </c>
      <c r="D18" s="53" t="s">
        <v>38</v>
      </c>
      <c r="E18" s="20">
        <v>4</v>
      </c>
      <c r="F18" s="22">
        <v>6</v>
      </c>
      <c r="G18" s="28">
        <v>0</v>
      </c>
      <c r="H18" s="20">
        <v>2</v>
      </c>
      <c r="I18" s="29">
        <v>2</v>
      </c>
      <c r="J18" s="22">
        <v>0</v>
      </c>
      <c r="K18" s="50">
        <f>SUM(E18:J18)</f>
        <v>14</v>
      </c>
    </row>
    <row r="19" spans="1:11" ht="15">
      <c r="A19" s="11">
        <v>12</v>
      </c>
      <c r="B19" s="51" t="s">
        <v>81</v>
      </c>
      <c r="C19" s="52" t="s">
        <v>82</v>
      </c>
      <c r="D19" s="53" t="s">
        <v>38</v>
      </c>
      <c r="E19" s="20">
        <v>6</v>
      </c>
      <c r="F19" s="22">
        <v>4</v>
      </c>
      <c r="G19" s="28">
        <v>0</v>
      </c>
      <c r="H19" s="20">
        <v>0</v>
      </c>
      <c r="I19" s="29">
        <v>3</v>
      </c>
      <c r="J19" s="22">
        <v>0</v>
      </c>
      <c r="K19" s="50">
        <f>SUM(E19:J19)</f>
        <v>13</v>
      </c>
    </row>
    <row r="20" spans="1:11" ht="15">
      <c r="A20" s="11">
        <v>13</v>
      </c>
      <c r="B20" s="51" t="s">
        <v>140</v>
      </c>
      <c r="C20" s="52" t="s">
        <v>6</v>
      </c>
      <c r="D20" s="53" t="s">
        <v>36</v>
      </c>
      <c r="E20" s="20">
        <v>0</v>
      </c>
      <c r="F20" s="22">
        <v>0</v>
      </c>
      <c r="G20" s="28">
        <v>0</v>
      </c>
      <c r="H20" s="20">
        <v>6</v>
      </c>
      <c r="I20" s="29">
        <v>4</v>
      </c>
      <c r="J20" s="22">
        <v>0</v>
      </c>
      <c r="K20" s="50">
        <f>SUM(E20:J20)</f>
        <v>10</v>
      </c>
    </row>
    <row r="21" spans="1:11" ht="15">
      <c r="A21" s="11">
        <v>14</v>
      </c>
      <c r="B21" s="51" t="s">
        <v>146</v>
      </c>
      <c r="C21" s="52" t="s">
        <v>147</v>
      </c>
      <c r="D21" s="53" t="s">
        <v>34</v>
      </c>
      <c r="E21" s="20">
        <v>0</v>
      </c>
      <c r="F21" s="22">
        <v>0</v>
      </c>
      <c r="G21" s="28">
        <v>0</v>
      </c>
      <c r="H21" s="20">
        <v>0</v>
      </c>
      <c r="I21" s="29">
        <v>0</v>
      </c>
      <c r="J21" s="22">
        <v>10</v>
      </c>
      <c r="K21" s="50">
        <f>SUM(E21:J21)</f>
        <v>10</v>
      </c>
    </row>
    <row r="22" spans="1:11" ht="15">
      <c r="A22" s="11">
        <v>14</v>
      </c>
      <c r="B22" s="51" t="s">
        <v>115</v>
      </c>
      <c r="C22" s="52" t="s">
        <v>116</v>
      </c>
      <c r="D22" s="53" t="s">
        <v>32</v>
      </c>
      <c r="E22" s="20">
        <v>0</v>
      </c>
      <c r="F22" s="22">
        <v>0</v>
      </c>
      <c r="G22" s="28">
        <v>6</v>
      </c>
      <c r="H22" s="20">
        <v>0</v>
      </c>
      <c r="I22" s="29">
        <v>0</v>
      </c>
      <c r="J22" s="22">
        <v>0</v>
      </c>
      <c r="K22" s="50">
        <f>SUM(E22:J22)</f>
        <v>6</v>
      </c>
    </row>
    <row r="23" spans="1:11" ht="15">
      <c r="A23" s="11">
        <v>15</v>
      </c>
      <c r="B23" s="51" t="s">
        <v>101</v>
      </c>
      <c r="C23" s="52" t="s">
        <v>100</v>
      </c>
      <c r="D23" s="53" t="s">
        <v>36</v>
      </c>
      <c r="E23" s="20">
        <v>0</v>
      </c>
      <c r="F23" s="22">
        <v>3</v>
      </c>
      <c r="G23" s="28">
        <v>0</v>
      </c>
      <c r="H23" s="20">
        <v>0</v>
      </c>
      <c r="I23" s="29">
        <v>0</v>
      </c>
      <c r="J23" s="22">
        <v>0</v>
      </c>
      <c r="K23" s="50">
        <f>SUM(E23:J23)</f>
        <v>3</v>
      </c>
    </row>
    <row r="24" spans="1:11" ht="15">
      <c r="A24" s="11">
        <v>16</v>
      </c>
      <c r="B24" s="51" t="s">
        <v>102</v>
      </c>
      <c r="C24" s="52" t="s">
        <v>103</v>
      </c>
      <c r="D24" s="53" t="s">
        <v>36</v>
      </c>
      <c r="E24" s="20">
        <v>0</v>
      </c>
      <c r="F24" s="22">
        <v>2</v>
      </c>
      <c r="G24" s="28">
        <v>0</v>
      </c>
      <c r="H24" s="20">
        <v>1</v>
      </c>
      <c r="I24" s="29">
        <v>0</v>
      </c>
      <c r="J24" s="22">
        <v>0</v>
      </c>
      <c r="K24" s="50">
        <f>SUM(E24:J24)</f>
        <v>3</v>
      </c>
    </row>
    <row r="25" spans="1:11" ht="15">
      <c r="A25" s="11">
        <v>17</v>
      </c>
      <c r="B25" s="51" t="s">
        <v>83</v>
      </c>
      <c r="C25" s="52" t="s">
        <v>84</v>
      </c>
      <c r="D25" s="53" t="s">
        <v>40</v>
      </c>
      <c r="E25" s="20">
        <v>2</v>
      </c>
      <c r="F25" s="22">
        <v>0</v>
      </c>
      <c r="G25" s="28">
        <v>0</v>
      </c>
      <c r="H25" s="20">
        <v>0</v>
      </c>
      <c r="I25" s="29">
        <v>0</v>
      </c>
      <c r="J25" s="22">
        <v>0</v>
      </c>
      <c r="K25" s="50">
        <f>SUM(E25:J25)</f>
        <v>2</v>
      </c>
    </row>
    <row r="26" spans="1:11" ht="15">
      <c r="A26" s="11">
        <v>18</v>
      </c>
      <c r="B26" s="51" t="s">
        <v>88</v>
      </c>
      <c r="C26" s="52" t="s">
        <v>89</v>
      </c>
      <c r="D26" s="53" t="s">
        <v>38</v>
      </c>
      <c r="E26" s="20">
        <v>0</v>
      </c>
      <c r="F26" s="22">
        <v>1</v>
      </c>
      <c r="G26" s="28">
        <v>0</v>
      </c>
      <c r="H26" s="20">
        <v>0</v>
      </c>
      <c r="I26" s="29">
        <v>0</v>
      </c>
      <c r="J26" s="22">
        <v>0</v>
      </c>
      <c r="K26" s="50">
        <f>SUM(E26:J26)</f>
        <v>1</v>
      </c>
    </row>
    <row r="27" spans="1:11" ht="15">
      <c r="A27" s="11">
        <v>19</v>
      </c>
      <c r="B27" s="51" t="s">
        <v>144</v>
      </c>
      <c r="C27" s="52" t="s">
        <v>6</v>
      </c>
      <c r="D27" s="53" t="s">
        <v>38</v>
      </c>
      <c r="E27" s="20">
        <v>0</v>
      </c>
      <c r="F27" s="22">
        <v>0</v>
      </c>
      <c r="G27" s="28">
        <v>0</v>
      </c>
      <c r="H27" s="20">
        <v>0</v>
      </c>
      <c r="I27" s="29">
        <v>1</v>
      </c>
      <c r="J27" s="22">
        <v>0</v>
      </c>
      <c r="K27" s="50">
        <f>SUM(E27:J27)</f>
        <v>1</v>
      </c>
    </row>
    <row r="28" ht="14.25">
      <c r="N28" s="27"/>
    </row>
    <row r="29" spans="1:2" s="27" customFormat="1" ht="14.25" hidden="1">
      <c r="A29" s="26"/>
      <c r="B29" s="27" t="s">
        <v>39</v>
      </c>
    </row>
    <row r="30" spans="1:11" s="27" customFormat="1" ht="15" hidden="1">
      <c r="A30" s="26"/>
      <c r="B30" s="37" t="s">
        <v>38</v>
      </c>
      <c r="C30" s="1"/>
      <c r="D30"/>
      <c r="E30" s="48">
        <f>E8+E14+E18+E17</f>
        <v>24</v>
      </c>
      <c r="F30" s="106">
        <v>31</v>
      </c>
      <c r="G30" s="48">
        <f>G8+G14</f>
        <v>30</v>
      </c>
      <c r="H30" s="48">
        <v>25</v>
      </c>
      <c r="I30" s="48">
        <f>I8+I14+I26+I18+I17</f>
        <v>30</v>
      </c>
      <c r="J30" s="48">
        <v>30</v>
      </c>
      <c r="K30" s="55">
        <f aca="true" t="shared" si="0" ref="K30:K37">SUM(E30:J30)</f>
        <v>170</v>
      </c>
    </row>
    <row r="31" spans="2:11" s="27" customFormat="1" ht="15" hidden="1">
      <c r="B31" s="37" t="s">
        <v>34</v>
      </c>
      <c r="C31" s="1"/>
      <c r="D31"/>
      <c r="E31" s="48">
        <f>E10</f>
        <v>16</v>
      </c>
      <c r="F31" s="106">
        <f>F10+F13</f>
        <v>16</v>
      </c>
      <c r="G31" s="48">
        <v>31</v>
      </c>
      <c r="H31" s="48">
        <v>4</v>
      </c>
      <c r="I31" s="48">
        <v>0</v>
      </c>
      <c r="J31" s="48">
        <v>40</v>
      </c>
      <c r="K31" s="55">
        <v>115</v>
      </c>
    </row>
    <row r="32" spans="2:11" ht="15" hidden="1">
      <c r="B32" s="38" t="s">
        <v>31</v>
      </c>
      <c r="C32" s="1"/>
      <c r="E32" s="48">
        <v>0</v>
      </c>
      <c r="F32" s="106">
        <v>0</v>
      </c>
      <c r="G32" s="48">
        <v>0</v>
      </c>
      <c r="H32" s="48">
        <v>0</v>
      </c>
      <c r="I32" s="48">
        <v>0</v>
      </c>
      <c r="J32" s="48">
        <v>0</v>
      </c>
      <c r="K32" s="55">
        <f t="shared" si="0"/>
        <v>0</v>
      </c>
    </row>
    <row r="33" spans="2:12" ht="15" hidden="1">
      <c r="B33" s="37" t="s">
        <v>33</v>
      </c>
      <c r="C33" s="1"/>
      <c r="E33" s="48">
        <v>0</v>
      </c>
      <c r="F33" s="106">
        <v>0</v>
      </c>
      <c r="G33" s="48">
        <v>0</v>
      </c>
      <c r="H33" s="48">
        <v>0</v>
      </c>
      <c r="I33" s="48">
        <v>0</v>
      </c>
      <c r="J33" s="48">
        <v>0</v>
      </c>
      <c r="K33" s="55">
        <f t="shared" si="0"/>
        <v>0</v>
      </c>
      <c r="L33" s="27"/>
    </row>
    <row r="34" spans="2:12" ht="15" hidden="1">
      <c r="B34" s="37" t="s">
        <v>40</v>
      </c>
      <c r="C34" s="1"/>
      <c r="E34" s="48">
        <f>E25</f>
        <v>2</v>
      </c>
      <c r="F34" s="106">
        <f>F9</f>
        <v>13</v>
      </c>
      <c r="G34" s="48">
        <v>0</v>
      </c>
      <c r="H34" s="48">
        <v>10</v>
      </c>
      <c r="I34" s="48">
        <f>I10</f>
        <v>0</v>
      </c>
      <c r="J34" s="48">
        <v>20</v>
      </c>
      <c r="K34" s="55">
        <f t="shared" si="0"/>
        <v>45</v>
      </c>
      <c r="L34" s="27"/>
    </row>
    <row r="35" spans="2:12" ht="15" hidden="1">
      <c r="B35" s="37" t="s">
        <v>35</v>
      </c>
      <c r="C35" s="1"/>
      <c r="E35" s="48">
        <v>0</v>
      </c>
      <c r="F35" s="106">
        <v>0</v>
      </c>
      <c r="G35" s="48">
        <v>0</v>
      </c>
      <c r="H35" s="48">
        <v>0</v>
      </c>
      <c r="I35" s="48">
        <v>0</v>
      </c>
      <c r="J35" s="48">
        <v>0</v>
      </c>
      <c r="K35" s="55">
        <f t="shared" si="0"/>
        <v>0</v>
      </c>
      <c r="L35" s="27"/>
    </row>
    <row r="36" spans="2:12" ht="15" hidden="1">
      <c r="B36" s="37" t="s">
        <v>32</v>
      </c>
      <c r="C36" s="1"/>
      <c r="E36" s="48">
        <v>0</v>
      </c>
      <c r="F36" s="106">
        <v>0</v>
      </c>
      <c r="G36" s="48">
        <v>30</v>
      </c>
      <c r="H36" s="48">
        <v>0</v>
      </c>
      <c r="I36" s="48">
        <v>0</v>
      </c>
      <c r="J36" s="48">
        <v>0</v>
      </c>
      <c r="K36" s="55">
        <f t="shared" si="0"/>
        <v>30</v>
      </c>
      <c r="L36" s="27"/>
    </row>
    <row r="37" spans="2:12" ht="15" hidden="1">
      <c r="B37" s="44" t="s">
        <v>36</v>
      </c>
      <c r="E37" s="48">
        <f>E11</f>
        <v>13</v>
      </c>
      <c r="F37" s="106">
        <v>15</v>
      </c>
      <c r="G37" s="48">
        <v>0</v>
      </c>
      <c r="H37" s="48">
        <v>44</v>
      </c>
      <c r="I37" s="48">
        <f>I19+I16+I12+I11</f>
        <v>29</v>
      </c>
      <c r="J37" s="48">
        <v>0</v>
      </c>
      <c r="K37" s="55">
        <v>110</v>
      </c>
      <c r="L37" s="27"/>
    </row>
    <row r="38" ht="14.25" hidden="1">
      <c r="B38" s="34"/>
    </row>
  </sheetData>
  <sheetProtection/>
  <mergeCells count="8">
    <mergeCell ref="C6:C7"/>
    <mergeCell ref="B6:B7"/>
    <mergeCell ref="A6:A7"/>
    <mergeCell ref="A2:K2"/>
    <mergeCell ref="A3:K3"/>
    <mergeCell ref="A4:K4"/>
    <mergeCell ref="K6:K7"/>
    <mergeCell ref="D6:D7"/>
  </mergeCells>
  <printOptions horizont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9">
      <selection activeCell="A23" sqref="A23:IV33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1" style="0" bestFit="1" customWidth="1"/>
    <col min="4" max="4" width="16.5" style="0" customWidth="1"/>
    <col min="5" max="5" width="9" style="0" bestFit="1" customWidth="1"/>
    <col min="6" max="6" width="7.8984375" style="0" customWidth="1"/>
    <col min="7" max="7" width="5.59765625" style="0" bestFit="1" customWidth="1"/>
    <col min="8" max="8" width="7.3984375" style="0" bestFit="1" customWidth="1"/>
    <col min="9" max="9" width="5.59765625" style="0" bestFit="1" customWidth="1"/>
    <col min="10" max="10" width="13.09765625" style="0" bestFit="1" customWidth="1"/>
    <col min="11" max="11" width="6.19921875" style="0" bestFit="1" customWidth="1"/>
    <col min="12" max="15" width="7.8984375" style="0" customWidth="1"/>
  </cols>
  <sheetData>
    <row r="1" spans="1:11" ht="15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4.25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" thickBot="1">
      <c r="A3" s="117" t="s">
        <v>37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68.25" thickBot="1">
      <c r="A4" s="109" t="s">
        <v>0</v>
      </c>
      <c r="B4" s="109" t="s">
        <v>1</v>
      </c>
      <c r="C4" s="109" t="s">
        <v>7</v>
      </c>
      <c r="D4" s="109" t="s">
        <v>30</v>
      </c>
      <c r="E4" s="12" t="s">
        <v>53</v>
      </c>
      <c r="F4" s="12" t="s">
        <v>17</v>
      </c>
      <c r="G4" s="14" t="s">
        <v>12</v>
      </c>
      <c r="H4" s="14" t="s">
        <v>54</v>
      </c>
      <c r="I4" s="13" t="s">
        <v>13</v>
      </c>
      <c r="J4" s="13" t="s">
        <v>21</v>
      </c>
      <c r="K4" s="113" t="s">
        <v>11</v>
      </c>
    </row>
    <row r="5" spans="1:11" ht="15" thickBot="1">
      <c r="A5" s="115"/>
      <c r="B5" s="115"/>
      <c r="C5" s="115"/>
      <c r="D5" s="115"/>
      <c r="E5" s="15" t="s">
        <v>15</v>
      </c>
      <c r="F5" s="15" t="s">
        <v>16</v>
      </c>
      <c r="G5" s="16" t="s">
        <v>22</v>
      </c>
      <c r="H5" s="18" t="s">
        <v>18</v>
      </c>
      <c r="I5" s="18" t="s">
        <v>19</v>
      </c>
      <c r="J5" s="19" t="s">
        <v>20</v>
      </c>
      <c r="K5" s="114"/>
    </row>
    <row r="6" spans="1:12" ht="14.25">
      <c r="A6" s="66">
        <v>1</v>
      </c>
      <c r="B6" s="75" t="s">
        <v>70</v>
      </c>
      <c r="C6" s="76" t="s">
        <v>71</v>
      </c>
      <c r="D6" s="99" t="s">
        <v>38</v>
      </c>
      <c r="E6" s="63">
        <v>20</v>
      </c>
      <c r="F6" s="63">
        <v>16</v>
      </c>
      <c r="G6" s="63">
        <v>20</v>
      </c>
      <c r="H6" s="100">
        <v>16</v>
      </c>
      <c r="I6" s="63">
        <v>20</v>
      </c>
      <c r="J6" s="63">
        <v>30</v>
      </c>
      <c r="K6" s="63">
        <f>SUM(E6:J6)-H6</f>
        <v>106</v>
      </c>
      <c r="L6" s="1"/>
    </row>
    <row r="7" spans="1:11" ht="14.25">
      <c r="A7" s="68">
        <v>2</v>
      </c>
      <c r="B7" s="79" t="s">
        <v>68</v>
      </c>
      <c r="C7" s="80" t="s">
        <v>8</v>
      </c>
      <c r="D7" s="81" t="s">
        <v>38</v>
      </c>
      <c r="E7" s="64">
        <v>16</v>
      </c>
      <c r="F7" s="64">
        <v>13</v>
      </c>
      <c r="G7" s="64">
        <v>16</v>
      </c>
      <c r="H7" s="101">
        <v>13</v>
      </c>
      <c r="I7" s="64">
        <v>16</v>
      </c>
      <c r="J7" s="64">
        <v>17</v>
      </c>
      <c r="K7" s="64">
        <f aca="true" t="shared" si="0" ref="K7:K12">SUM(E7:J7)</f>
        <v>91</v>
      </c>
    </row>
    <row r="8" spans="1:11" ht="14.25">
      <c r="A8" s="68">
        <v>3</v>
      </c>
      <c r="B8" s="79" t="s">
        <v>43</v>
      </c>
      <c r="C8" s="80" t="s">
        <v>44</v>
      </c>
      <c r="D8" s="81" t="s">
        <v>36</v>
      </c>
      <c r="E8" s="64">
        <v>0</v>
      </c>
      <c r="F8" s="64">
        <v>20</v>
      </c>
      <c r="G8" s="64">
        <v>0</v>
      </c>
      <c r="H8" s="101">
        <v>20</v>
      </c>
      <c r="I8" s="64">
        <v>8</v>
      </c>
      <c r="J8" s="64">
        <v>0</v>
      </c>
      <c r="K8" s="64">
        <f t="shared" si="0"/>
        <v>48</v>
      </c>
    </row>
    <row r="9" spans="1:11" ht="14.25">
      <c r="A9" s="8">
        <v>4</v>
      </c>
      <c r="B9" s="2" t="s">
        <v>104</v>
      </c>
      <c r="C9" s="7" t="s">
        <v>92</v>
      </c>
      <c r="D9" s="31" t="s">
        <v>32</v>
      </c>
      <c r="E9" s="20">
        <v>0</v>
      </c>
      <c r="F9" s="20">
        <v>10</v>
      </c>
      <c r="G9" s="20">
        <v>13</v>
      </c>
      <c r="H9" s="23">
        <v>0</v>
      </c>
      <c r="I9" s="20">
        <v>0</v>
      </c>
      <c r="J9" s="20">
        <v>20</v>
      </c>
      <c r="K9" s="20">
        <f t="shared" si="0"/>
        <v>43</v>
      </c>
    </row>
    <row r="10" spans="1:11" ht="14.25">
      <c r="A10" s="8">
        <v>5</v>
      </c>
      <c r="B10" s="2" t="s">
        <v>72</v>
      </c>
      <c r="C10" s="7" t="s">
        <v>73</v>
      </c>
      <c r="D10" s="31" t="s">
        <v>40</v>
      </c>
      <c r="E10" s="20">
        <v>13</v>
      </c>
      <c r="F10" s="20">
        <v>0</v>
      </c>
      <c r="G10" s="20">
        <v>0</v>
      </c>
      <c r="H10" s="23">
        <v>10</v>
      </c>
      <c r="I10" s="20">
        <v>13</v>
      </c>
      <c r="J10" s="20">
        <v>0</v>
      </c>
      <c r="K10" s="20">
        <f t="shared" si="0"/>
        <v>36</v>
      </c>
    </row>
    <row r="11" spans="1:11" ht="14.25">
      <c r="A11" s="8">
        <v>6</v>
      </c>
      <c r="B11" s="2" t="s">
        <v>93</v>
      </c>
      <c r="C11" s="7" t="s">
        <v>29</v>
      </c>
      <c r="D11" s="31" t="s">
        <v>38</v>
      </c>
      <c r="E11" s="20">
        <v>0</v>
      </c>
      <c r="F11" s="20">
        <v>8</v>
      </c>
      <c r="G11" s="20">
        <v>0</v>
      </c>
      <c r="H11" s="23">
        <v>6</v>
      </c>
      <c r="I11" s="20">
        <v>10</v>
      </c>
      <c r="J11" s="20">
        <v>0</v>
      </c>
      <c r="K11" s="20">
        <f t="shared" si="0"/>
        <v>24</v>
      </c>
    </row>
    <row r="12" spans="1:11" ht="14.25">
      <c r="A12" s="8">
        <v>7</v>
      </c>
      <c r="B12" s="2" t="s">
        <v>65</v>
      </c>
      <c r="C12" s="7" t="s">
        <v>66</v>
      </c>
      <c r="D12" s="31" t="s">
        <v>40</v>
      </c>
      <c r="E12" s="20">
        <v>10</v>
      </c>
      <c r="F12" s="20">
        <v>0</v>
      </c>
      <c r="G12" s="20">
        <v>0</v>
      </c>
      <c r="H12" s="23">
        <v>8</v>
      </c>
      <c r="I12" s="20">
        <v>0</v>
      </c>
      <c r="J12" s="20">
        <v>0</v>
      </c>
      <c r="K12" s="20">
        <f t="shared" si="0"/>
        <v>18</v>
      </c>
    </row>
    <row r="13" spans="1:11" ht="14.25">
      <c r="A13" s="8">
        <v>8</v>
      </c>
      <c r="B13" s="4"/>
      <c r="C13" s="3"/>
      <c r="D13" s="30"/>
      <c r="E13" s="20"/>
      <c r="F13" s="20"/>
      <c r="G13" s="20"/>
      <c r="H13" s="23"/>
      <c r="I13" s="20"/>
      <c r="J13" s="20"/>
      <c r="K13" s="20">
        <f aca="true" t="shared" si="1" ref="K13:K19">SUM(E13:J13)</f>
        <v>0</v>
      </c>
    </row>
    <row r="14" spans="1:11" ht="14.25">
      <c r="A14" s="8">
        <v>9</v>
      </c>
      <c r="B14" s="4"/>
      <c r="C14" s="3"/>
      <c r="D14" s="30"/>
      <c r="E14" s="20"/>
      <c r="F14" s="20"/>
      <c r="G14" s="20"/>
      <c r="H14" s="23"/>
      <c r="I14" s="20"/>
      <c r="J14" s="20"/>
      <c r="K14" s="20">
        <f t="shared" si="1"/>
        <v>0</v>
      </c>
    </row>
    <row r="15" spans="1:11" ht="14.25">
      <c r="A15" s="8">
        <v>10</v>
      </c>
      <c r="B15" s="4"/>
      <c r="C15" s="3"/>
      <c r="D15" s="30"/>
      <c r="E15" s="20"/>
      <c r="F15" s="20"/>
      <c r="G15" s="20"/>
      <c r="H15" s="23"/>
      <c r="I15" s="20"/>
      <c r="J15" s="20"/>
      <c r="K15" s="20">
        <f t="shared" si="1"/>
        <v>0</v>
      </c>
    </row>
    <row r="16" spans="1:11" ht="14.25">
      <c r="A16" s="8">
        <v>11</v>
      </c>
      <c r="B16" s="4"/>
      <c r="C16" s="3"/>
      <c r="D16" s="30"/>
      <c r="E16" s="20"/>
      <c r="F16" s="20"/>
      <c r="G16" s="20"/>
      <c r="H16" s="23"/>
      <c r="I16" s="20"/>
      <c r="J16" s="20"/>
      <c r="K16" s="20">
        <f t="shared" si="1"/>
        <v>0</v>
      </c>
    </row>
    <row r="17" spans="1:11" ht="14.25">
      <c r="A17" s="8">
        <v>12</v>
      </c>
      <c r="B17" s="4"/>
      <c r="C17" s="3"/>
      <c r="D17" s="30"/>
      <c r="E17" s="20"/>
      <c r="F17" s="20"/>
      <c r="G17" s="20"/>
      <c r="H17" s="23"/>
      <c r="I17" s="20"/>
      <c r="J17" s="20"/>
      <c r="K17" s="20">
        <f t="shared" si="1"/>
        <v>0</v>
      </c>
    </row>
    <row r="18" spans="1:11" ht="14.25">
      <c r="A18" s="8">
        <v>13</v>
      </c>
      <c r="B18" s="4"/>
      <c r="C18" s="3"/>
      <c r="D18" s="30"/>
      <c r="E18" s="20"/>
      <c r="F18" s="20"/>
      <c r="G18" s="20"/>
      <c r="H18" s="23"/>
      <c r="I18" s="20"/>
      <c r="J18" s="20"/>
      <c r="K18" s="20">
        <f t="shared" si="1"/>
        <v>0</v>
      </c>
    </row>
    <row r="19" spans="1:11" ht="14.25">
      <c r="A19" s="8">
        <v>14</v>
      </c>
      <c r="B19" s="2"/>
      <c r="C19" s="7"/>
      <c r="D19" s="31"/>
      <c r="E19" s="20"/>
      <c r="F19" s="20"/>
      <c r="G19" s="20"/>
      <c r="H19" s="23"/>
      <c r="I19" s="20"/>
      <c r="J19" s="20"/>
      <c r="K19" s="20">
        <f t="shared" si="1"/>
        <v>0</v>
      </c>
    </row>
    <row r="21" s="27" customFormat="1" ht="14.25">
      <c r="A21" s="26"/>
    </row>
    <row r="22" spans="1:2" s="27" customFormat="1" ht="14.25">
      <c r="A22" s="26"/>
      <c r="B22" s="26"/>
    </row>
    <row r="23" spans="2:11" s="27" customFormat="1" ht="15" hidden="1">
      <c r="B23" s="37" t="s">
        <v>38</v>
      </c>
      <c r="C23" s="1"/>
      <c r="D23"/>
      <c r="E23" s="48">
        <f>E6+E7</f>
        <v>36</v>
      </c>
      <c r="F23" s="48">
        <f>F6+F7+F11</f>
        <v>37</v>
      </c>
      <c r="G23" s="48">
        <f>G6+G7+G10</f>
        <v>36</v>
      </c>
      <c r="H23" s="48">
        <f>H6+H7+H11</f>
        <v>35</v>
      </c>
      <c r="I23" s="48">
        <f>I6+I7+I11</f>
        <v>46</v>
      </c>
      <c r="J23" s="48">
        <v>47</v>
      </c>
      <c r="K23" s="55">
        <f>SUM(E23:J23)</f>
        <v>237</v>
      </c>
    </row>
    <row r="24" spans="2:11" ht="15" hidden="1">
      <c r="B24" s="37" t="s">
        <v>34</v>
      </c>
      <c r="C24" s="1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54">
        <f>SUM(E24:J24)</f>
        <v>0</v>
      </c>
    </row>
    <row r="25" spans="2:11" ht="15" hidden="1">
      <c r="B25" s="38" t="s">
        <v>31</v>
      </c>
      <c r="C25" s="1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f>+J17</f>
        <v>0</v>
      </c>
      <c r="K25" s="55">
        <f aca="true" t="shared" si="2" ref="K25:K30">SUM(E25:J25)</f>
        <v>0</v>
      </c>
    </row>
    <row r="26" spans="2:12" ht="15" hidden="1">
      <c r="B26" s="37" t="s">
        <v>33</v>
      </c>
      <c r="C26" s="1"/>
      <c r="E26">
        <v>0</v>
      </c>
      <c r="F26">
        <v>0</v>
      </c>
      <c r="G26">
        <v>0</v>
      </c>
      <c r="H26">
        <v>0</v>
      </c>
      <c r="I26">
        <v>0</v>
      </c>
      <c r="J26">
        <f>J20</f>
        <v>0</v>
      </c>
      <c r="K26" s="55">
        <f t="shared" si="2"/>
        <v>0</v>
      </c>
      <c r="L26" s="27"/>
    </row>
    <row r="27" spans="2:12" ht="15" hidden="1">
      <c r="B27" s="37" t="s">
        <v>40</v>
      </c>
      <c r="C27" s="1"/>
      <c r="E27" s="48">
        <v>23</v>
      </c>
      <c r="F27" s="48">
        <v>0</v>
      </c>
      <c r="G27" s="48">
        <v>0</v>
      </c>
      <c r="H27" s="48">
        <v>18</v>
      </c>
      <c r="I27" s="48">
        <f>I10</f>
        <v>13</v>
      </c>
      <c r="J27">
        <f>I21</f>
        <v>0</v>
      </c>
      <c r="K27" s="55">
        <f t="shared" si="2"/>
        <v>54</v>
      </c>
      <c r="L27" s="27"/>
    </row>
    <row r="28" spans="2:12" ht="15" hidden="1">
      <c r="B28" s="37" t="s">
        <v>35</v>
      </c>
      <c r="C28" s="1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>
        <f>N21</f>
        <v>0</v>
      </c>
      <c r="K28" s="55">
        <f t="shared" si="2"/>
        <v>0</v>
      </c>
      <c r="L28" s="27"/>
    </row>
    <row r="29" spans="2:12" ht="15" hidden="1">
      <c r="B29" s="37" t="s">
        <v>32</v>
      </c>
      <c r="C29" s="1"/>
      <c r="E29" s="48">
        <v>0</v>
      </c>
      <c r="F29" s="48">
        <f>F11</f>
        <v>8</v>
      </c>
      <c r="G29" s="48">
        <v>13</v>
      </c>
      <c r="H29" s="48">
        <v>0</v>
      </c>
      <c r="I29" s="48">
        <v>0</v>
      </c>
      <c r="J29" s="48">
        <v>20</v>
      </c>
      <c r="K29" s="55">
        <f t="shared" si="2"/>
        <v>41</v>
      </c>
      <c r="L29" s="27"/>
    </row>
    <row r="30" spans="2:12" ht="15" hidden="1">
      <c r="B30" s="45" t="s">
        <v>36</v>
      </c>
      <c r="E30" s="48">
        <v>0</v>
      </c>
      <c r="F30" s="48">
        <f>F8</f>
        <v>20</v>
      </c>
      <c r="G30" s="48">
        <v>0</v>
      </c>
      <c r="H30" s="48">
        <f>H8</f>
        <v>20</v>
      </c>
      <c r="I30" s="48">
        <f>I8</f>
        <v>8</v>
      </c>
      <c r="J30">
        <f>G20</f>
        <v>0</v>
      </c>
      <c r="K30" s="55">
        <f t="shared" si="2"/>
        <v>48</v>
      </c>
      <c r="L30" s="27"/>
    </row>
    <row r="31" ht="14.25" hidden="1"/>
    <row r="32" ht="14.25" hidden="1"/>
    <row r="33" ht="14.25" hidden="1"/>
  </sheetData>
  <sheetProtection/>
  <mergeCells count="8">
    <mergeCell ref="A1:K1"/>
    <mergeCell ref="A2:K2"/>
    <mergeCell ref="A3:K3"/>
    <mergeCell ref="A4:A5"/>
    <mergeCell ref="B4:B5"/>
    <mergeCell ref="C4:C5"/>
    <mergeCell ref="D4:D5"/>
    <mergeCell ref="K4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A23" sqref="A23:IV31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0.69921875" style="0" customWidth="1"/>
    <col min="4" max="4" width="16" style="0" customWidth="1"/>
    <col min="5" max="5" width="9.59765625" style="0" customWidth="1"/>
    <col min="6" max="6" width="8.59765625" style="0" bestFit="1" customWidth="1"/>
    <col min="7" max="7" width="5.59765625" style="0" bestFit="1" customWidth="1"/>
    <col min="8" max="8" width="9.09765625" style="0" customWidth="1"/>
    <col min="9" max="9" width="5.59765625" style="0" bestFit="1" customWidth="1"/>
    <col min="10" max="10" width="13.19921875" style="0" customWidth="1"/>
    <col min="11" max="11" width="6.3984375" style="0" bestFit="1" customWidth="1"/>
    <col min="12" max="15" width="7.8984375" style="0" customWidth="1"/>
  </cols>
  <sheetData>
    <row r="1" spans="1:11" ht="15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4.25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" thickBot="1">
      <c r="A3" s="117" t="s">
        <v>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68.25" thickBot="1">
      <c r="A4" s="109" t="s">
        <v>0</v>
      </c>
      <c r="B4" s="109" t="s">
        <v>1</v>
      </c>
      <c r="C4" s="109" t="s">
        <v>7</v>
      </c>
      <c r="D4" s="109" t="s">
        <v>30</v>
      </c>
      <c r="E4" s="12" t="s">
        <v>53</v>
      </c>
      <c r="F4" s="12" t="s">
        <v>17</v>
      </c>
      <c r="G4" s="14" t="s">
        <v>12</v>
      </c>
      <c r="H4" s="14" t="s">
        <v>54</v>
      </c>
      <c r="I4" s="13" t="s">
        <v>13</v>
      </c>
      <c r="J4" s="13" t="s">
        <v>21</v>
      </c>
      <c r="K4" s="113" t="s">
        <v>11</v>
      </c>
    </row>
    <row r="5" spans="1:11" ht="15" thickBot="1">
      <c r="A5" s="115"/>
      <c r="B5" s="115"/>
      <c r="C5" s="115"/>
      <c r="D5" s="115"/>
      <c r="E5" s="15" t="s">
        <v>15</v>
      </c>
      <c r="F5" s="15" t="s">
        <v>16</v>
      </c>
      <c r="G5" s="16" t="s">
        <v>22</v>
      </c>
      <c r="H5" s="18" t="s">
        <v>18</v>
      </c>
      <c r="I5" s="18" t="s">
        <v>19</v>
      </c>
      <c r="J5" s="19" t="s">
        <v>20</v>
      </c>
      <c r="K5" s="114"/>
    </row>
    <row r="6" spans="1:12" ht="14.25">
      <c r="A6" s="66">
        <v>1</v>
      </c>
      <c r="B6" s="66" t="s">
        <v>68</v>
      </c>
      <c r="C6" s="88" t="s">
        <v>8</v>
      </c>
      <c r="D6" s="99" t="s">
        <v>38</v>
      </c>
      <c r="E6" s="102">
        <v>13</v>
      </c>
      <c r="F6" s="102">
        <v>16</v>
      </c>
      <c r="G6" s="102">
        <v>20</v>
      </c>
      <c r="H6" s="103">
        <v>16</v>
      </c>
      <c r="I6" s="102">
        <v>16</v>
      </c>
      <c r="J6" s="63">
        <v>17</v>
      </c>
      <c r="K6" s="63">
        <f>SUM(E6:J6)-E6</f>
        <v>85</v>
      </c>
      <c r="L6" s="1"/>
    </row>
    <row r="7" spans="1:11" ht="14.25">
      <c r="A7" s="68">
        <v>2</v>
      </c>
      <c r="B7" s="68" t="s">
        <v>43</v>
      </c>
      <c r="C7" s="86" t="s">
        <v>44</v>
      </c>
      <c r="D7" s="81" t="s">
        <v>36</v>
      </c>
      <c r="E7" s="104">
        <v>20</v>
      </c>
      <c r="F7" s="104">
        <v>20</v>
      </c>
      <c r="G7" s="104">
        <v>0</v>
      </c>
      <c r="H7" s="105">
        <v>20</v>
      </c>
      <c r="I7" s="104">
        <v>20</v>
      </c>
      <c r="J7" s="64">
        <v>0</v>
      </c>
      <c r="K7" s="64">
        <f aca="true" t="shared" si="0" ref="K7:K20">SUM(E7:J7)</f>
        <v>80</v>
      </c>
    </row>
    <row r="8" spans="1:11" ht="14.25">
      <c r="A8" s="68">
        <v>3</v>
      </c>
      <c r="B8" s="68" t="s">
        <v>67</v>
      </c>
      <c r="C8" s="86" t="s">
        <v>45</v>
      </c>
      <c r="D8" s="81" t="s">
        <v>38</v>
      </c>
      <c r="E8" s="104">
        <v>10</v>
      </c>
      <c r="F8" s="104">
        <v>8</v>
      </c>
      <c r="G8" s="104">
        <v>16</v>
      </c>
      <c r="H8" s="105">
        <v>0</v>
      </c>
      <c r="I8" s="104">
        <v>13</v>
      </c>
      <c r="J8" s="64">
        <v>30</v>
      </c>
      <c r="K8" s="64">
        <f>SUM(E8:J8)</f>
        <v>77</v>
      </c>
    </row>
    <row r="9" spans="1:11" ht="14.25">
      <c r="A9" s="8">
        <v>4</v>
      </c>
      <c r="B9" s="56" t="s">
        <v>69</v>
      </c>
      <c r="C9" s="17" t="s">
        <v>10</v>
      </c>
      <c r="D9" s="30" t="s">
        <v>38</v>
      </c>
      <c r="E9" s="46">
        <v>8</v>
      </c>
      <c r="F9" s="46">
        <v>13</v>
      </c>
      <c r="G9" s="46">
        <v>0</v>
      </c>
      <c r="H9" s="47">
        <v>13</v>
      </c>
      <c r="I9" s="46">
        <v>10</v>
      </c>
      <c r="J9" s="20">
        <v>0</v>
      </c>
      <c r="K9" s="20">
        <f t="shared" si="0"/>
        <v>44</v>
      </c>
    </row>
    <row r="10" spans="1:11" ht="14.25">
      <c r="A10" s="8">
        <v>5</v>
      </c>
      <c r="B10" s="56" t="s">
        <v>91</v>
      </c>
      <c r="C10" s="17" t="s">
        <v>92</v>
      </c>
      <c r="D10" s="31" t="s">
        <v>32</v>
      </c>
      <c r="E10" s="46">
        <v>0</v>
      </c>
      <c r="F10" s="46">
        <v>10</v>
      </c>
      <c r="G10" s="46">
        <v>13</v>
      </c>
      <c r="H10" s="47">
        <v>0</v>
      </c>
      <c r="I10" s="46">
        <v>0</v>
      </c>
      <c r="J10" s="20">
        <v>20</v>
      </c>
      <c r="K10" s="20">
        <f t="shared" si="0"/>
        <v>43</v>
      </c>
    </row>
    <row r="11" spans="1:11" ht="14.25">
      <c r="A11" s="8">
        <v>6</v>
      </c>
      <c r="B11" s="56" t="s">
        <v>65</v>
      </c>
      <c r="C11" s="17" t="s">
        <v>66</v>
      </c>
      <c r="D11" s="31" t="s">
        <v>40</v>
      </c>
      <c r="E11" s="46">
        <v>16</v>
      </c>
      <c r="F11" s="46">
        <v>0</v>
      </c>
      <c r="G11" s="46">
        <v>0</v>
      </c>
      <c r="H11" s="47">
        <v>10</v>
      </c>
      <c r="I11" s="46">
        <v>0</v>
      </c>
      <c r="J11" s="20">
        <v>0</v>
      </c>
      <c r="K11" s="20">
        <f t="shared" si="0"/>
        <v>26</v>
      </c>
    </row>
    <row r="12" spans="1:11" ht="14.25">
      <c r="A12" s="8">
        <v>7</v>
      </c>
      <c r="B12" s="56" t="s">
        <v>93</v>
      </c>
      <c r="C12" s="17" t="s">
        <v>29</v>
      </c>
      <c r="D12" s="31" t="s">
        <v>38</v>
      </c>
      <c r="E12" s="46">
        <v>0</v>
      </c>
      <c r="F12" s="46">
        <v>6</v>
      </c>
      <c r="G12" s="46">
        <v>0</v>
      </c>
      <c r="H12" s="47">
        <v>8</v>
      </c>
      <c r="I12" s="46">
        <v>8</v>
      </c>
      <c r="J12" s="20">
        <v>0</v>
      </c>
      <c r="K12" s="20">
        <f t="shared" si="0"/>
        <v>22</v>
      </c>
    </row>
    <row r="13" spans="1:11" ht="14.25">
      <c r="A13" s="8">
        <v>8</v>
      </c>
      <c r="B13" s="56" t="s">
        <v>94</v>
      </c>
      <c r="C13" s="17" t="s">
        <v>95</v>
      </c>
      <c r="D13" s="31" t="s">
        <v>38</v>
      </c>
      <c r="E13" s="46">
        <v>0</v>
      </c>
      <c r="F13" s="46">
        <v>4</v>
      </c>
      <c r="G13" s="46">
        <v>0</v>
      </c>
      <c r="H13" s="47">
        <v>6</v>
      </c>
      <c r="I13" s="46">
        <v>6</v>
      </c>
      <c r="J13" s="20">
        <v>0</v>
      </c>
      <c r="K13" s="20">
        <f t="shared" si="0"/>
        <v>16</v>
      </c>
    </row>
    <row r="14" spans="1:11" ht="14.25">
      <c r="A14" s="8">
        <v>9</v>
      </c>
      <c r="B14" s="56" t="s">
        <v>117</v>
      </c>
      <c r="C14" s="17" t="s">
        <v>120</v>
      </c>
      <c r="D14" s="31" t="s">
        <v>32</v>
      </c>
      <c r="E14" s="46">
        <v>0</v>
      </c>
      <c r="F14" s="46">
        <v>0</v>
      </c>
      <c r="G14" s="46">
        <v>10</v>
      </c>
      <c r="H14" s="47">
        <v>0</v>
      </c>
      <c r="I14" s="46">
        <v>0</v>
      </c>
      <c r="J14" s="20">
        <v>0</v>
      </c>
      <c r="K14" s="20">
        <f t="shared" si="0"/>
        <v>10</v>
      </c>
    </row>
    <row r="15" spans="1:11" ht="14.25">
      <c r="A15" s="8">
        <v>10</v>
      </c>
      <c r="B15" s="56" t="s">
        <v>42</v>
      </c>
      <c r="C15" s="17" t="s">
        <v>10</v>
      </c>
      <c r="D15" s="31" t="s">
        <v>38</v>
      </c>
      <c r="E15" s="46">
        <v>0</v>
      </c>
      <c r="F15" s="46">
        <v>3</v>
      </c>
      <c r="G15" s="46">
        <v>0</v>
      </c>
      <c r="H15" s="47">
        <v>2</v>
      </c>
      <c r="I15" s="46">
        <v>4</v>
      </c>
      <c r="J15" s="20">
        <v>0</v>
      </c>
      <c r="K15" s="20">
        <f t="shared" si="0"/>
        <v>9</v>
      </c>
    </row>
    <row r="16" spans="1:11" ht="14.25">
      <c r="A16" s="8">
        <v>11</v>
      </c>
      <c r="B16" s="56" t="s">
        <v>118</v>
      </c>
      <c r="C16" s="17" t="s">
        <v>121</v>
      </c>
      <c r="D16" s="31" t="s">
        <v>32</v>
      </c>
      <c r="E16" s="46">
        <v>0</v>
      </c>
      <c r="F16" s="46">
        <v>0</v>
      </c>
      <c r="G16" s="46">
        <v>8</v>
      </c>
      <c r="H16" s="47">
        <v>0</v>
      </c>
      <c r="I16" s="46">
        <v>0</v>
      </c>
      <c r="J16" s="20">
        <v>0</v>
      </c>
      <c r="K16" s="20">
        <f t="shared" si="0"/>
        <v>8</v>
      </c>
    </row>
    <row r="17" spans="1:11" ht="14.25">
      <c r="A17" s="8">
        <v>12</v>
      </c>
      <c r="B17" s="56" t="s">
        <v>119</v>
      </c>
      <c r="C17" s="17" t="s">
        <v>122</v>
      </c>
      <c r="D17" s="31" t="s">
        <v>32</v>
      </c>
      <c r="E17" s="46">
        <v>0</v>
      </c>
      <c r="F17" s="46">
        <v>0</v>
      </c>
      <c r="G17" s="46">
        <v>6</v>
      </c>
      <c r="H17" s="47">
        <v>0</v>
      </c>
      <c r="I17" s="46">
        <v>0</v>
      </c>
      <c r="J17" s="20">
        <v>0</v>
      </c>
      <c r="K17" s="20">
        <f t="shared" si="0"/>
        <v>6</v>
      </c>
    </row>
    <row r="18" spans="1:11" ht="14.25">
      <c r="A18" s="8">
        <v>13</v>
      </c>
      <c r="B18" s="56" t="s">
        <v>129</v>
      </c>
      <c r="C18" s="17" t="s">
        <v>29</v>
      </c>
      <c r="D18" s="31" t="s">
        <v>35</v>
      </c>
      <c r="E18" s="46">
        <v>0</v>
      </c>
      <c r="F18" s="46">
        <v>0</v>
      </c>
      <c r="G18" s="46">
        <v>0</v>
      </c>
      <c r="H18" s="47">
        <v>4</v>
      </c>
      <c r="I18" s="46">
        <v>0</v>
      </c>
      <c r="J18" s="20">
        <v>0</v>
      </c>
      <c r="K18" s="20">
        <f t="shared" si="0"/>
        <v>4</v>
      </c>
    </row>
    <row r="19" spans="1:11" ht="14.25">
      <c r="A19" s="8">
        <v>14</v>
      </c>
      <c r="B19" s="56" t="s">
        <v>130</v>
      </c>
      <c r="C19" s="17" t="s">
        <v>131</v>
      </c>
      <c r="D19" s="31" t="s">
        <v>35</v>
      </c>
      <c r="E19" s="46">
        <v>0</v>
      </c>
      <c r="F19" s="46">
        <v>0</v>
      </c>
      <c r="G19" s="46">
        <v>0</v>
      </c>
      <c r="H19" s="47">
        <v>1</v>
      </c>
      <c r="I19" s="46">
        <v>3</v>
      </c>
      <c r="J19" s="20">
        <v>0</v>
      </c>
      <c r="K19" s="20">
        <f t="shared" si="0"/>
        <v>4</v>
      </c>
    </row>
    <row r="20" spans="1:11" ht="15" thickBot="1">
      <c r="A20" s="8">
        <v>15</v>
      </c>
      <c r="B20" s="56" t="s">
        <v>142</v>
      </c>
      <c r="C20" s="17" t="s">
        <v>143</v>
      </c>
      <c r="D20" s="31" t="s">
        <v>31</v>
      </c>
      <c r="E20" s="46">
        <v>0</v>
      </c>
      <c r="F20" s="46">
        <v>0</v>
      </c>
      <c r="G20" s="46">
        <v>0</v>
      </c>
      <c r="H20" s="47">
        <v>0</v>
      </c>
      <c r="I20" s="46">
        <v>1</v>
      </c>
      <c r="J20" s="20">
        <v>0</v>
      </c>
      <c r="K20" s="21">
        <f t="shared" si="0"/>
        <v>1</v>
      </c>
    </row>
    <row r="21" ht="22.5" customHeight="1"/>
    <row r="22" s="27" customFormat="1" ht="0.75" customHeight="1">
      <c r="A22" s="26"/>
    </row>
    <row r="23" spans="1:2" s="27" customFormat="1" ht="14.25" hidden="1">
      <c r="A23" s="26"/>
      <c r="B23" s="27" t="s">
        <v>39</v>
      </c>
    </row>
    <row r="24" spans="1:11" s="27" customFormat="1" ht="15" hidden="1">
      <c r="A24" s="26"/>
      <c r="B24" s="37" t="s">
        <v>38</v>
      </c>
      <c r="C24" s="1"/>
      <c r="D24"/>
      <c r="E24" s="48">
        <f>E6+E8+E9</f>
        <v>31</v>
      </c>
      <c r="F24" s="48">
        <f>F6+F8+F9+F12+F13+F15</f>
        <v>50</v>
      </c>
      <c r="G24" s="48">
        <f>G6+G8</f>
        <v>36</v>
      </c>
      <c r="H24" s="48">
        <f>H6+H8+H9+H12+H13+H15</f>
        <v>45</v>
      </c>
      <c r="I24" s="48">
        <f>I6+I8+I9+I12+I13+I15</f>
        <v>57</v>
      </c>
      <c r="J24" s="48">
        <v>47</v>
      </c>
      <c r="K24" s="55">
        <f>SUM(E24:J24)</f>
        <v>266</v>
      </c>
    </row>
    <row r="25" spans="1:11" ht="15" hidden="1">
      <c r="A25" s="27"/>
      <c r="B25" s="37" t="s">
        <v>34</v>
      </c>
      <c r="C25" s="1"/>
      <c r="E25" s="48">
        <v>0</v>
      </c>
      <c r="F25" s="48">
        <f>F10</f>
        <v>10</v>
      </c>
      <c r="G25" s="48">
        <v>0</v>
      </c>
      <c r="H25" s="48">
        <v>0</v>
      </c>
      <c r="I25" s="48">
        <v>0</v>
      </c>
      <c r="J25" s="48"/>
      <c r="K25" s="55">
        <f aca="true" t="shared" si="1" ref="K25:K31">SUM(E25:J25)</f>
        <v>10</v>
      </c>
    </row>
    <row r="26" spans="2:11" ht="15" hidden="1">
      <c r="B26" s="38" t="s">
        <v>31</v>
      </c>
      <c r="C26" s="1"/>
      <c r="E26" s="48">
        <v>0</v>
      </c>
      <c r="F26" s="48">
        <v>0</v>
      </c>
      <c r="G26" s="48">
        <v>0</v>
      </c>
      <c r="H26" s="48">
        <v>0</v>
      </c>
      <c r="I26" s="48">
        <f>I20</f>
        <v>1</v>
      </c>
      <c r="J26" s="48"/>
      <c r="K26" s="55">
        <f t="shared" si="1"/>
        <v>1</v>
      </c>
    </row>
    <row r="27" spans="2:12" ht="15" hidden="1">
      <c r="B27" s="37" t="s">
        <v>33</v>
      </c>
      <c r="C27" s="1"/>
      <c r="E27" s="48">
        <v>0</v>
      </c>
      <c r="F27" s="48">
        <v>0</v>
      </c>
      <c r="G27" s="48">
        <v>0</v>
      </c>
      <c r="H27" s="27">
        <v>0</v>
      </c>
      <c r="I27" s="48">
        <v>0</v>
      </c>
      <c r="J27" s="48"/>
      <c r="K27" s="55">
        <f t="shared" si="1"/>
        <v>0</v>
      </c>
      <c r="L27" s="27"/>
    </row>
    <row r="28" spans="2:12" ht="15" hidden="1">
      <c r="B28" s="37" t="s">
        <v>40</v>
      </c>
      <c r="C28" s="1"/>
      <c r="E28" s="48">
        <f>E11</f>
        <v>16</v>
      </c>
      <c r="F28" s="48">
        <v>0</v>
      </c>
      <c r="G28" s="48">
        <v>0</v>
      </c>
      <c r="H28" s="48">
        <v>10</v>
      </c>
      <c r="I28" s="48">
        <v>0</v>
      </c>
      <c r="J28" s="48"/>
      <c r="K28" s="55">
        <f t="shared" si="1"/>
        <v>26</v>
      </c>
      <c r="L28" s="27"/>
    </row>
    <row r="29" spans="2:12" ht="15" hidden="1">
      <c r="B29" s="37" t="s">
        <v>35</v>
      </c>
      <c r="C29" s="1"/>
      <c r="E29" s="48">
        <v>0</v>
      </c>
      <c r="F29" s="48">
        <v>0</v>
      </c>
      <c r="G29" s="48">
        <v>0</v>
      </c>
      <c r="H29" s="48">
        <f>H18+H19</f>
        <v>5</v>
      </c>
      <c r="I29" s="48">
        <f>I19</f>
        <v>3</v>
      </c>
      <c r="J29" s="48"/>
      <c r="K29" s="55">
        <f t="shared" si="1"/>
        <v>8</v>
      </c>
      <c r="L29" s="27"/>
    </row>
    <row r="30" spans="2:12" ht="15" hidden="1">
      <c r="B30" s="37" t="s">
        <v>32</v>
      </c>
      <c r="C30" s="1"/>
      <c r="E30" s="48">
        <v>0</v>
      </c>
      <c r="F30" s="48">
        <f>F11</f>
        <v>0</v>
      </c>
      <c r="G30" s="48">
        <f>G17+G16+G14+G10</f>
        <v>37</v>
      </c>
      <c r="H30" s="48">
        <v>0</v>
      </c>
      <c r="I30" s="48">
        <v>0</v>
      </c>
      <c r="J30" s="48">
        <v>20</v>
      </c>
      <c r="K30" s="55">
        <f t="shared" si="1"/>
        <v>57</v>
      </c>
      <c r="L30" s="27"/>
    </row>
    <row r="31" spans="2:12" ht="15" hidden="1">
      <c r="B31" s="44" t="s">
        <v>36</v>
      </c>
      <c r="E31" s="48">
        <f>E7</f>
        <v>20</v>
      </c>
      <c r="F31" s="48">
        <f>F7</f>
        <v>20</v>
      </c>
      <c r="G31" s="48">
        <v>0</v>
      </c>
      <c r="H31" s="48">
        <f>H7</f>
        <v>20</v>
      </c>
      <c r="I31" s="48">
        <f>I7</f>
        <v>20</v>
      </c>
      <c r="J31" s="48"/>
      <c r="K31" s="55">
        <f t="shared" si="1"/>
        <v>80</v>
      </c>
      <c r="L31" s="27"/>
    </row>
    <row r="32" ht="14.25">
      <c r="F32" s="27"/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4" max="4" width="7.5" style="0" bestFit="1" customWidth="1"/>
    <col min="5" max="5" width="5.59765625" style="0" bestFit="1" customWidth="1"/>
    <col min="6" max="6" width="8.69921875" style="0" bestFit="1" customWidth="1"/>
    <col min="7" max="7" width="5.59765625" style="0" bestFit="1" customWidth="1"/>
    <col min="8" max="8" width="12.09765625" style="0" bestFit="1" customWidth="1"/>
  </cols>
  <sheetData>
    <row r="1" spans="1:9" ht="14.25">
      <c r="A1" s="112" t="s">
        <v>64</v>
      </c>
      <c r="B1" s="112"/>
      <c r="C1" s="112"/>
      <c r="D1" s="112"/>
      <c r="E1" s="112"/>
      <c r="F1" s="112"/>
      <c r="G1" s="112"/>
      <c r="H1" s="112"/>
      <c r="I1" s="112"/>
    </row>
    <row r="2" spans="1:9" ht="15" thickBot="1">
      <c r="A2" s="117" t="s">
        <v>52</v>
      </c>
      <c r="B2" s="117"/>
      <c r="C2" s="117"/>
      <c r="D2" s="117"/>
      <c r="E2" s="117"/>
      <c r="F2" s="117"/>
      <c r="G2" s="117"/>
      <c r="H2" s="117"/>
      <c r="I2" s="117"/>
    </row>
    <row r="3" spans="1:9" ht="57" thickBot="1">
      <c r="A3" s="109" t="s">
        <v>0</v>
      </c>
      <c r="B3" s="109" t="s">
        <v>30</v>
      </c>
      <c r="C3" s="12" t="s">
        <v>145</v>
      </c>
      <c r="D3" s="12" t="s">
        <v>17</v>
      </c>
      <c r="E3" s="14" t="s">
        <v>12</v>
      </c>
      <c r="F3" s="14" t="s">
        <v>54</v>
      </c>
      <c r="G3" s="13" t="s">
        <v>13</v>
      </c>
      <c r="H3" s="13" t="s">
        <v>21</v>
      </c>
      <c r="I3" s="113" t="s">
        <v>11</v>
      </c>
    </row>
    <row r="4" spans="1:9" ht="15" thickBot="1">
      <c r="A4" s="110"/>
      <c r="B4" s="108"/>
      <c r="C4" s="39" t="s">
        <v>15</v>
      </c>
      <c r="D4" s="42" t="s">
        <v>16</v>
      </c>
      <c r="E4" s="39" t="s">
        <v>22</v>
      </c>
      <c r="F4" s="43" t="s">
        <v>18</v>
      </c>
      <c r="G4" s="40" t="s">
        <v>19</v>
      </c>
      <c r="H4" s="41" t="s">
        <v>20</v>
      </c>
      <c r="I4" s="116"/>
    </row>
    <row r="5" spans="1:9" ht="14.25">
      <c r="A5" s="66">
        <v>1</v>
      </c>
      <c r="B5" s="67" t="s">
        <v>38</v>
      </c>
      <c r="C5" s="70">
        <f>'C-2'!E27+'C-1 M '!E26+'K-1 M'!E30+'C-1K '!E23+'K-1K'!E24</f>
        <v>133</v>
      </c>
      <c r="D5" s="70">
        <f>'C-2'!F27+'C-1 M '!F26+'K-1 M'!F30+'C-1K '!F23+'K-1K'!F24</f>
        <v>179</v>
      </c>
      <c r="E5" s="70">
        <f>'C-2'!G27+'C-1 M '!G26+'K-1 M'!G30+'C-1K '!G23+'K-1K'!G24</f>
        <v>151</v>
      </c>
      <c r="F5" s="70">
        <f>'C-2'!H27+'C-1 M '!H26+'K-1 M'!H30+'C-1K '!H23+'K-1K'!H24</f>
        <v>160</v>
      </c>
      <c r="G5" s="63">
        <f>'C-2'!I27+'C-1 M '!I26+'K-1 M'!I30+'C-1K '!I23+'K-1K'!I24</f>
        <v>202</v>
      </c>
      <c r="H5" s="63">
        <f>'C-2'!J27+'C-1 M '!J26+'K-1 M'!J30+'C-1K '!J23+'K-1K'!J24</f>
        <v>191</v>
      </c>
      <c r="I5" s="63">
        <f>SUM(C5:H5)</f>
        <v>1016</v>
      </c>
    </row>
    <row r="6" spans="1:9" ht="14.25">
      <c r="A6" s="68">
        <v>2</v>
      </c>
      <c r="B6" s="73" t="s">
        <v>36</v>
      </c>
      <c r="C6" s="71">
        <f>'C-2'!E34+'C-1 M '!E33+'K-1 M'!E37+'C-1K '!E30+'K-1K'!E31</f>
        <v>54</v>
      </c>
      <c r="D6" s="71">
        <f>'C-2'!F34+'C-1 M '!F33+'K-1 M'!F37+'C-1K '!F30+'K-1K'!F31</f>
        <v>55</v>
      </c>
      <c r="E6" s="71">
        <f>'C-2'!G34+'C-1 M '!G33+'K-1 M'!G37+'C-1K '!G30+'K-1K'!G31</f>
        <v>0</v>
      </c>
      <c r="F6" s="71">
        <f>'C-2'!H34+'C-1 M '!H33+'K-1 M'!H37+'C-1K '!H30+'K-1K'!H31</f>
        <v>141</v>
      </c>
      <c r="G6" s="64">
        <f>'C-2'!I34+'C-1 M '!I33+'K-1 M'!I37+'C-1K '!I30+'K-1K'!I31</f>
        <v>99</v>
      </c>
      <c r="H6" s="64">
        <f>'C-2'!J34+'C-1 M '!J33+'K-1 M'!J37+'C-1K '!J30+'K-1K'!J31</f>
        <v>0</v>
      </c>
      <c r="I6" s="64">
        <f>SUM(C6:H6)</f>
        <v>349</v>
      </c>
    </row>
    <row r="7" spans="1:9" ht="14.25">
      <c r="A7" s="68">
        <v>3</v>
      </c>
      <c r="B7" s="69" t="s">
        <v>34</v>
      </c>
      <c r="C7" s="71">
        <f>'C-2'!E28+'C-1 M '!E27+'K-1 M'!E31+'C-1K '!E24+'K-1K'!E25</f>
        <v>56</v>
      </c>
      <c r="D7" s="71">
        <f>'C-2'!F28+'C-1 M '!F27+'K-1 M'!F31+'C-1K '!F24+'K-1K'!F25</f>
        <v>50</v>
      </c>
      <c r="E7" s="71">
        <f>'C-2'!G28+'C-1 M '!G27+'K-1 M'!G31+'C-1K '!G24+'K-1K'!G25</f>
        <v>57</v>
      </c>
      <c r="F7" s="71">
        <f>'C-2'!H28+'C-1 M '!H27+'K-1 M'!H31+'C-1K '!H24+'K-1K'!H25</f>
        <v>27</v>
      </c>
      <c r="G7" s="64">
        <f>'C-2'!I28+'C-1 M '!I27+'K-1 M'!I31+'C-1K '!I24+'K-1K'!I25</f>
        <v>0</v>
      </c>
      <c r="H7" s="64">
        <f>'C-2'!J28+'C-1 M '!J27+'K-1 M'!J31+'C-1K '!J24+'K-1K'!J25</f>
        <v>87</v>
      </c>
      <c r="I7" s="64">
        <f>SUM(C7:H7)</f>
        <v>277</v>
      </c>
    </row>
    <row r="8" spans="1:9" ht="14.25">
      <c r="A8" s="56">
        <v>4</v>
      </c>
      <c r="B8" s="61" t="s">
        <v>32</v>
      </c>
      <c r="C8" s="28">
        <f>'C-2'!E33+'C-1 M '!E32+'K-1 M'!E36+'C-1K '!E29+'K-1K'!E30</f>
        <v>0</v>
      </c>
      <c r="D8" s="28">
        <f>'C-2'!F33+'C-1 M '!F32+'K-1 M'!F36+'C-1K '!F29+'K-1K'!F30</f>
        <v>50</v>
      </c>
      <c r="E8" s="28">
        <f>'C-2'!G33+'C-1 M '!G32+'K-1 M'!G36+'C-1K '!G29+'K-1K'!G30</f>
        <v>122</v>
      </c>
      <c r="F8" s="28">
        <f>'C-2'!H33+'C-1 M '!H32+'K-1 M'!H36+'C-1K '!H29+'K-1K'!H30</f>
        <v>0</v>
      </c>
      <c r="G8" s="20">
        <f>'C-2'!I33+'C-1 M '!I32+'K-1 M'!I36+'C-1K '!I29+'K-1K'!I30</f>
        <v>0</v>
      </c>
      <c r="H8" s="20">
        <f>'C-2'!J33+'C-1 M '!J32+'K-1 M'!J36+'C-1K '!J29+'K-1K'!J30</f>
        <v>83</v>
      </c>
      <c r="I8" s="20">
        <f>SUM(C8:H8)</f>
        <v>255</v>
      </c>
    </row>
    <row r="9" spans="1:9" ht="14.25">
      <c r="A9" s="56">
        <v>5</v>
      </c>
      <c r="B9" s="61" t="s">
        <v>40</v>
      </c>
      <c r="C9" s="28">
        <f>'C-2'!E31+'C-1 M '!E30+'K-1 M'!E34+'C-1K '!E27+'K-1K'!E28</f>
        <v>54</v>
      </c>
      <c r="D9" s="28">
        <f>'C-2'!F31+'C-1 M '!F30+'K-1 M'!F34+'C-1K '!F27+'K-1K'!F28</f>
        <v>19</v>
      </c>
      <c r="E9" s="28">
        <f>'C-2'!G31+'C-1 M '!G30+'K-1 M'!G34+'C-1K '!G27+'K-1K'!G28</f>
        <v>8</v>
      </c>
      <c r="F9" s="28">
        <f>'C-2'!H31+'C-1 M '!H30+'K-1 M'!H34+'C-1K '!H27+'K-1K'!H28</f>
        <v>38</v>
      </c>
      <c r="G9" s="20">
        <f>'C-2'!I31+'C-1 M '!I30+'K-1 M'!I34+'C-1K '!I27+'K-1K'!I28</f>
        <v>21</v>
      </c>
      <c r="H9" s="20">
        <f>'C-2'!J31+'C-1 M '!J30+'K-1 M'!J34+'C-1K '!J27+'K-1K'!J28</f>
        <v>20</v>
      </c>
      <c r="I9" s="20">
        <f>SUM(C9:H9)</f>
        <v>160</v>
      </c>
    </row>
    <row r="10" spans="1:9" ht="14.25">
      <c r="A10" s="56">
        <v>6</v>
      </c>
      <c r="B10" s="61" t="s">
        <v>33</v>
      </c>
      <c r="C10" s="28">
        <f>'C-2'!E30+'C-1 M '!E29+'K-1 M'!E33+'C-1K '!E26+'K-1K'!E27</f>
        <v>0</v>
      </c>
      <c r="D10" s="28">
        <f>'C-2'!F30+'C-1 M '!F29+'K-1 M'!F33+'C-1K '!F26+'K-1K'!F27</f>
        <v>0</v>
      </c>
      <c r="E10" s="28">
        <f>'C-2'!G30+'C-1 M '!G29+'K-1 M'!G33+'C-1K '!G26+'K-1K'!G27</f>
        <v>0</v>
      </c>
      <c r="F10" s="28">
        <f>'C-2'!H30+'C-1 M '!H29+'K-1 M'!H33+'C-1K '!H26+'K-1K'!H27</f>
        <v>14</v>
      </c>
      <c r="G10" s="20">
        <f>'C-2'!I30+'C-1 M '!I29+'K-1 M'!I33+'C-1K '!I26+'K-1K'!I27</f>
        <v>16</v>
      </c>
      <c r="H10" s="20">
        <f>'C-2'!J30+'C-1 M '!J29+'K-1 M'!J33+'C-1K '!J26+'K-1K'!J27</f>
        <v>0</v>
      </c>
      <c r="I10" s="20">
        <f>SUM(C10:H10)</f>
        <v>30</v>
      </c>
    </row>
    <row r="11" spans="1:9" ht="14.25">
      <c r="A11" s="56">
        <v>7</v>
      </c>
      <c r="B11" s="61" t="s">
        <v>35</v>
      </c>
      <c r="C11" s="28">
        <f>'C-2'!E32+'C-1 M '!E31+'K-1 M'!E35+'C-1K '!E28+'K-1K'!E29</f>
        <v>0</v>
      </c>
      <c r="D11" s="28">
        <f>'C-2'!F32+'C-1 M '!F31+'K-1 M'!F35+'C-1K '!F28+'K-1K'!F29</f>
        <v>0</v>
      </c>
      <c r="E11" s="28">
        <f>'C-2'!G32+'C-1 M '!G31+'K-1 M'!G35+'C-1K '!G28+'K-1K'!G29</f>
        <v>0</v>
      </c>
      <c r="F11" s="28">
        <f>'C-2'!H32+'C-1 M '!H31+'K-1 M'!H35+'C-1K '!H28+'K-1K'!H29</f>
        <v>5</v>
      </c>
      <c r="G11" s="20">
        <f>'C-2'!I32+'C-1 M '!I31+'K-1 M'!I35+'C-1K '!I28+'K-1K'!I29</f>
        <v>6</v>
      </c>
      <c r="H11" s="20">
        <f>'C-2'!J32+'C-1 M '!J31+'K-1 M'!J35+'C-1K '!J28+'K-1K'!J29</f>
        <v>0</v>
      </c>
      <c r="I11" s="20">
        <f>SUM(C11:H11)</f>
        <v>11</v>
      </c>
    </row>
    <row r="12" spans="1:9" ht="15" thickBot="1">
      <c r="A12" s="57">
        <v>8</v>
      </c>
      <c r="B12" s="118" t="s">
        <v>31</v>
      </c>
      <c r="C12" s="119">
        <f>'C-2'!E29+'C-1 M '!E28+'K-1 M'!E32+'C-1K '!E25+'K-1K'!E26</f>
        <v>0</v>
      </c>
      <c r="D12" s="119">
        <f>'C-2'!F29+'C-1 M '!F28+'K-1 M'!F32+'C-1K '!F25+'K-1K'!F26</f>
        <v>0</v>
      </c>
      <c r="E12" s="119">
        <f>'C-2'!G29+'C-1 M '!G28+'K-1 M'!G32+'C-1K '!G25+'K-1K'!G26</f>
        <v>0</v>
      </c>
      <c r="F12" s="119">
        <f>'C-2'!H29+'C-1 M '!H28+'K-1 M'!H32+'C-1K '!H25+'K-1K'!H26</f>
        <v>0</v>
      </c>
      <c r="G12" s="65">
        <f>'C-2'!I29+'C-1 M '!I28+'K-1 M'!I32+'C-1K '!I25+'K-1K'!I26</f>
        <v>2</v>
      </c>
      <c r="H12" s="65">
        <f>'C-2'!J29+'C-1 M '!J28+'K-1 M'!J32+'C-1K '!J25+'K-1K'!J26</f>
        <v>0</v>
      </c>
      <c r="I12" s="65">
        <f>SUM(C12:H12)</f>
        <v>2</v>
      </c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H19" sqref="H19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4" max="4" width="7.5" style="0" bestFit="1" customWidth="1"/>
    <col min="5" max="5" width="5.59765625" style="0" bestFit="1" customWidth="1"/>
    <col min="6" max="6" width="8.69921875" style="0" bestFit="1" customWidth="1"/>
    <col min="7" max="7" width="5.59765625" style="0" bestFit="1" customWidth="1"/>
    <col min="8" max="8" width="12.09765625" style="0" bestFit="1" customWidth="1"/>
  </cols>
  <sheetData>
    <row r="1" spans="1:9" ht="14.25">
      <c r="A1" s="120" t="s">
        <v>64</v>
      </c>
      <c r="B1" s="120"/>
      <c r="C1" s="120"/>
      <c r="D1" s="120"/>
      <c r="E1" s="120"/>
      <c r="F1" s="120"/>
      <c r="G1" s="120"/>
      <c r="H1" s="120"/>
      <c r="I1" s="120"/>
    </row>
    <row r="2" spans="1:9" ht="15" thickBot="1">
      <c r="A2" s="121" t="s">
        <v>52</v>
      </c>
      <c r="B2" s="121"/>
      <c r="C2" s="121"/>
      <c r="D2" s="121"/>
      <c r="E2" s="121"/>
      <c r="F2" s="121"/>
      <c r="G2" s="121"/>
      <c r="H2" s="121"/>
      <c r="I2" s="121"/>
    </row>
    <row r="3" spans="1:9" ht="57" thickBot="1">
      <c r="A3" s="109" t="s">
        <v>0</v>
      </c>
      <c r="B3" s="109" t="s">
        <v>30</v>
      </c>
      <c r="C3" s="12" t="s">
        <v>145</v>
      </c>
      <c r="D3" s="12" t="s">
        <v>17</v>
      </c>
      <c r="E3" s="14" t="s">
        <v>12</v>
      </c>
      <c r="F3" s="14" t="s">
        <v>54</v>
      </c>
      <c r="G3" s="13" t="s">
        <v>13</v>
      </c>
      <c r="H3" s="13" t="s">
        <v>21</v>
      </c>
      <c r="I3" s="113" t="s">
        <v>11</v>
      </c>
    </row>
    <row r="4" spans="1:9" ht="15" thickBot="1">
      <c r="A4" s="110"/>
      <c r="B4" s="108"/>
      <c r="C4" s="39" t="s">
        <v>15</v>
      </c>
      <c r="D4" s="42" t="s">
        <v>16</v>
      </c>
      <c r="E4" s="39" t="s">
        <v>22</v>
      </c>
      <c r="F4" s="43" t="s">
        <v>18</v>
      </c>
      <c r="G4" s="40" t="s">
        <v>19</v>
      </c>
      <c r="H4" s="41" t="s">
        <v>20</v>
      </c>
      <c r="I4" s="116"/>
    </row>
    <row r="5" spans="1:9" ht="14.25">
      <c r="A5" s="66">
        <v>1</v>
      </c>
      <c r="B5" s="67" t="s">
        <v>38</v>
      </c>
      <c r="C5" s="70">
        <f>'C-2'!E27+'C-1 M '!E26+'K-1 M'!E30+'C-1K '!E23+'K-1K'!E24</f>
        <v>133</v>
      </c>
      <c r="D5" s="70">
        <f>'C-2'!F27+'C-1 M '!F26+'K-1 M'!F30+'C-1K '!F23+'K-1K'!F24</f>
        <v>179</v>
      </c>
      <c r="E5" s="70">
        <f>'C-2'!G27+'C-1 M '!G26+'K-1 M'!G30+'C-1K '!G23+'K-1K'!G24</f>
        <v>151</v>
      </c>
      <c r="F5" s="70">
        <f>'C-2'!H27+'C-1 M '!H26+'K-1 M'!H30+'C-1K '!H23+'K-1K'!H24</f>
        <v>160</v>
      </c>
      <c r="G5" s="63">
        <f>'C-2'!I27+'C-1 M '!I26+'K-1 M'!I30+'C-1K '!I23+'K-1K'!I24</f>
        <v>202</v>
      </c>
      <c r="H5" s="63">
        <f>'C-2'!J27+'C-1 M '!J26+'K-1 M'!J30+'C-1K '!J23+'K-1K'!J24</f>
        <v>191</v>
      </c>
      <c r="I5" s="63">
        <f>SUM(C5:H5)</f>
        <v>1016</v>
      </c>
    </row>
    <row r="6" spans="1:9" ht="14.25">
      <c r="A6" s="68">
        <v>2</v>
      </c>
      <c r="B6" s="73" t="s">
        <v>36</v>
      </c>
      <c r="C6" s="71">
        <f>'C-2'!E34+'C-1 M '!E33+'K-1 M'!E37+'C-1K '!E30+'K-1K'!E31</f>
        <v>54</v>
      </c>
      <c r="D6" s="71">
        <f>'C-2'!F34+'C-1 M '!F33+'K-1 M'!F37+'C-1K '!F30+'K-1K'!F31</f>
        <v>55</v>
      </c>
      <c r="E6" s="71">
        <f>'C-2'!G34+'C-1 M '!G33+'K-1 M'!G37+'C-1K '!G30+'K-1K'!G31</f>
        <v>0</v>
      </c>
      <c r="F6" s="71">
        <f>'C-2'!H34+'C-1 M '!H33+'K-1 M'!H37+'C-1K '!H30+'K-1K'!H31</f>
        <v>141</v>
      </c>
      <c r="G6" s="64">
        <f>'C-2'!I34+'C-1 M '!I33+'K-1 M'!I37+'C-1K '!I30+'K-1K'!I31</f>
        <v>99</v>
      </c>
      <c r="H6" s="64">
        <f>'C-2'!J34+'C-1 M '!J33+'K-1 M'!J37+'C-1K '!J30+'K-1K'!J31</f>
        <v>0</v>
      </c>
      <c r="I6" s="64">
        <f>SUM(C6:H6)</f>
        <v>349</v>
      </c>
    </row>
    <row r="7" spans="1:9" ht="14.25">
      <c r="A7" s="68">
        <v>3</v>
      </c>
      <c r="B7" s="69" t="s">
        <v>34</v>
      </c>
      <c r="C7" s="71">
        <f>'C-2'!E28+'C-1 M '!E27+'K-1 M'!E31+'C-1K '!E24+'K-1K'!E25</f>
        <v>56</v>
      </c>
      <c r="D7" s="71">
        <f>'C-2'!F28+'C-1 M '!F27+'K-1 M'!F31+'C-1K '!F24+'K-1K'!F25</f>
        <v>50</v>
      </c>
      <c r="E7" s="71">
        <f>'C-2'!G28+'C-1 M '!G27+'K-1 M'!G31+'C-1K '!G24+'K-1K'!G25</f>
        <v>57</v>
      </c>
      <c r="F7" s="71">
        <f>'C-2'!H28+'C-1 M '!H27+'K-1 M'!H31+'C-1K '!H24+'K-1K'!H25</f>
        <v>27</v>
      </c>
      <c r="G7" s="64">
        <f>'C-2'!I28+'C-1 M '!I27+'K-1 M'!I31+'C-1K '!I24+'K-1K'!I25</f>
        <v>0</v>
      </c>
      <c r="H7" s="64">
        <f>'C-2'!J28+'C-1 M '!J27+'K-1 M'!J31+'C-1K '!J24+'K-1K'!J25</f>
        <v>87</v>
      </c>
      <c r="I7" s="64">
        <f>SUM(C7:H7)</f>
        <v>277</v>
      </c>
    </row>
    <row r="8" spans="1:9" ht="14.25">
      <c r="A8" s="56">
        <v>4</v>
      </c>
      <c r="B8" s="61" t="s">
        <v>32</v>
      </c>
      <c r="C8" s="28">
        <f>'C-2'!E33+'C-1 M '!E32+'K-1 M'!E36+'C-1K '!E29+'K-1K'!E30</f>
        <v>0</v>
      </c>
      <c r="D8" s="28">
        <f>'C-2'!F33+'C-1 M '!F32+'K-1 M'!F36+'C-1K '!F29+'K-1K'!F30</f>
        <v>50</v>
      </c>
      <c r="E8" s="28">
        <f>'C-2'!G33+'C-1 M '!G32+'K-1 M'!G36+'C-1K '!G29+'K-1K'!G30</f>
        <v>122</v>
      </c>
      <c r="F8" s="28">
        <f>'C-2'!H33+'C-1 M '!H32+'K-1 M'!H36+'C-1K '!H29+'K-1K'!H30</f>
        <v>0</v>
      </c>
      <c r="G8" s="20">
        <f>'C-2'!I33+'C-1 M '!I32+'K-1 M'!I36+'C-1K '!I29+'K-1K'!I30</f>
        <v>0</v>
      </c>
      <c r="H8" s="20">
        <f>'C-2'!J33+'C-1 M '!J32+'K-1 M'!J36+'C-1K '!J29+'K-1K'!J30</f>
        <v>83</v>
      </c>
      <c r="I8" s="20">
        <f>SUM(C8:H8)</f>
        <v>255</v>
      </c>
    </row>
    <row r="9" spans="1:9" ht="14.25">
      <c r="A9" s="56">
        <v>5</v>
      </c>
      <c r="B9" s="61" t="s">
        <v>40</v>
      </c>
      <c r="C9" s="28">
        <f>'C-2'!E31+'C-1 M '!E30+'K-1 M'!E34+'C-1K '!E27+'K-1K'!E28</f>
        <v>54</v>
      </c>
      <c r="D9" s="28">
        <f>'C-2'!F31+'C-1 M '!F30+'K-1 M'!F34+'C-1K '!F27+'K-1K'!F28</f>
        <v>19</v>
      </c>
      <c r="E9" s="28">
        <f>'C-2'!G31+'C-1 M '!G30+'K-1 M'!G34+'C-1K '!G27+'K-1K'!G28</f>
        <v>8</v>
      </c>
      <c r="F9" s="28">
        <f>'C-2'!H31+'C-1 M '!H30+'K-1 M'!H34+'C-1K '!H27+'K-1K'!H28</f>
        <v>38</v>
      </c>
      <c r="G9" s="20">
        <f>'C-2'!I31+'C-1 M '!I30+'K-1 M'!I34+'C-1K '!I27+'K-1K'!I28</f>
        <v>21</v>
      </c>
      <c r="H9" s="20">
        <f>'C-2'!J31+'C-1 M '!J30+'K-1 M'!J34+'C-1K '!J27+'K-1K'!J28</f>
        <v>20</v>
      </c>
      <c r="I9" s="20">
        <f>SUM(C9:H9)</f>
        <v>160</v>
      </c>
    </row>
    <row r="10" spans="1:9" ht="14.25">
      <c r="A10" s="56">
        <v>6</v>
      </c>
      <c r="B10" s="61" t="s">
        <v>33</v>
      </c>
      <c r="C10" s="28">
        <f>'C-2'!E30+'C-1 M '!E29+'K-1 M'!E33+'C-1K '!E26+'K-1K'!E27</f>
        <v>0</v>
      </c>
      <c r="D10" s="28">
        <f>'C-2'!F30+'C-1 M '!F29+'K-1 M'!F33+'C-1K '!F26+'K-1K'!F27</f>
        <v>0</v>
      </c>
      <c r="E10" s="28">
        <f>'C-2'!G30+'C-1 M '!G29+'K-1 M'!G33+'C-1K '!G26+'K-1K'!G27</f>
        <v>0</v>
      </c>
      <c r="F10" s="28">
        <f>'C-2'!H30+'C-1 M '!H29+'K-1 M'!H33+'C-1K '!H26+'K-1K'!H27</f>
        <v>14</v>
      </c>
      <c r="G10" s="20">
        <f>'C-2'!I30+'C-1 M '!I29+'K-1 M'!I33+'C-1K '!I26+'K-1K'!I27</f>
        <v>16</v>
      </c>
      <c r="H10" s="20">
        <f>'C-2'!J30+'C-1 M '!J29+'K-1 M'!J33+'C-1K '!J26+'K-1K'!J27</f>
        <v>0</v>
      </c>
      <c r="I10" s="20">
        <f>SUM(C10:H10)</f>
        <v>30</v>
      </c>
    </row>
    <row r="11" spans="1:9" ht="14.25">
      <c r="A11" s="56">
        <v>7</v>
      </c>
      <c r="B11" s="61" t="s">
        <v>35</v>
      </c>
      <c r="C11" s="28">
        <f>'C-2'!E32+'C-1 M '!E31+'K-1 M'!E35+'C-1K '!E28+'K-1K'!E29</f>
        <v>0</v>
      </c>
      <c r="D11" s="28">
        <f>'C-2'!F32+'C-1 M '!F31+'K-1 M'!F35+'C-1K '!F28+'K-1K'!F29</f>
        <v>0</v>
      </c>
      <c r="E11" s="28">
        <f>'C-2'!G32+'C-1 M '!G31+'K-1 M'!G35+'C-1K '!G28+'K-1K'!G29</f>
        <v>0</v>
      </c>
      <c r="F11" s="28">
        <f>'C-2'!H32+'C-1 M '!H31+'K-1 M'!H35+'C-1K '!H28+'K-1K'!H29</f>
        <v>5</v>
      </c>
      <c r="G11" s="20">
        <f>'C-2'!I32+'C-1 M '!I31+'K-1 M'!I35+'C-1K '!I28+'K-1K'!I29</f>
        <v>6</v>
      </c>
      <c r="H11" s="20">
        <f>'C-2'!J32+'C-1 M '!J31+'K-1 M'!J35+'C-1K '!J28+'K-1K'!J29</f>
        <v>0</v>
      </c>
      <c r="I11" s="20">
        <f>SUM(C11:H11)</f>
        <v>11</v>
      </c>
    </row>
    <row r="12" spans="1:9" ht="15" thickBot="1">
      <c r="A12" s="57">
        <v>8</v>
      </c>
      <c r="B12" s="62" t="s">
        <v>31</v>
      </c>
      <c r="C12" s="58">
        <f>'C-2'!E29+'C-1 M '!E28+'K-1 M'!E32+'C-1K '!E25+'K-1K'!E26</f>
        <v>0</v>
      </c>
      <c r="D12" s="58">
        <f>'C-2'!F29+'C-1 M '!F28+'K-1 M'!F32+'C-1K '!F25+'K-1K'!F26</f>
        <v>0</v>
      </c>
      <c r="E12" s="58">
        <f>'C-2'!G29+'C-1 M '!G28+'K-1 M'!G32+'C-1K '!G25+'K-1K'!G26</f>
        <v>0</v>
      </c>
      <c r="F12" s="58">
        <f>'C-2'!H29+'C-1 M '!H28+'K-1 M'!H32+'C-1K '!H25+'K-1K'!H26</f>
        <v>0</v>
      </c>
      <c r="G12" s="21">
        <f>'C-2'!I29+'C-1 M '!I28+'K-1 M'!I32+'C-1K '!I25+'K-1K'!I26</f>
        <v>2</v>
      </c>
      <c r="H12" s="21">
        <f>'C-2'!J29+'C-1 M '!J28+'K-1 M'!J32+'C-1K '!J25+'K-1K'!J26</f>
        <v>0</v>
      </c>
      <c r="I12" s="21">
        <f>SUM(C12:H12)</f>
        <v>2</v>
      </c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j.niec</cp:lastModifiedBy>
  <cp:lastPrinted>2012-09-22T07:43:56Z</cp:lastPrinted>
  <dcterms:created xsi:type="dcterms:W3CDTF">2009-05-03T16:43:55Z</dcterms:created>
  <dcterms:modified xsi:type="dcterms:W3CDTF">2015-09-28T17:03:24Z</dcterms:modified>
  <cp:category/>
  <cp:version/>
  <cp:contentType/>
  <cp:contentStatus/>
</cp:coreProperties>
</file>