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9420" activeTab="6"/>
  </bookViews>
  <sheets>
    <sheet name="C-2" sheetId="1" r:id="rId1"/>
    <sheet name="K-1K" sheetId="2" r:id="rId2"/>
    <sheet name="C-1 M " sheetId="3" r:id="rId3"/>
    <sheet name="K-1 M" sheetId="4" r:id="rId4"/>
    <sheet name="C-1K" sheetId="5" r:id="rId5"/>
    <sheet name="drużynowo" sheetId="6" state="hidden" r:id="rId6"/>
    <sheet name="drużyna" sheetId="7" r:id="rId7"/>
  </sheets>
  <definedNames/>
  <calcPr fullCalcOnLoad="1"/>
</workbook>
</file>

<file path=xl/sharedStrings.xml><?xml version="1.0" encoding="utf-8"?>
<sst xmlns="http://schemas.openxmlformats.org/spreadsheetml/2006/main" count="430" uniqueCount="173">
  <si>
    <t>Lp.</t>
  </si>
  <si>
    <t>Nazwisko</t>
  </si>
  <si>
    <t>Kacper</t>
  </si>
  <si>
    <t>Pasiut</t>
  </si>
  <si>
    <t>Szymon</t>
  </si>
  <si>
    <t>Michał</t>
  </si>
  <si>
    <t>Jakub</t>
  </si>
  <si>
    <t>Maciej</t>
  </si>
  <si>
    <t>Imię</t>
  </si>
  <si>
    <t>Paweł</t>
  </si>
  <si>
    <t>Pacierpnik</t>
  </si>
  <si>
    <t>Mędoń</t>
  </si>
  <si>
    <t>Węglarz</t>
  </si>
  <si>
    <t>Natalia</t>
  </si>
  <si>
    <t>Liptak</t>
  </si>
  <si>
    <t>Monika</t>
  </si>
  <si>
    <t>Elżbieta</t>
  </si>
  <si>
    <t>Edyta</t>
  </si>
  <si>
    <t>Karolina</t>
  </si>
  <si>
    <t>Kożuch</t>
  </si>
  <si>
    <t>Nazwisko i imię</t>
  </si>
  <si>
    <t>Urbanik</t>
  </si>
  <si>
    <t>Kamila</t>
  </si>
  <si>
    <t>Dębska</t>
  </si>
  <si>
    <t>Aleksandra</t>
  </si>
  <si>
    <t>Izabela</t>
  </si>
  <si>
    <t>KONKURENCJA C-1 MĘŻCZYZN</t>
  </si>
  <si>
    <t xml:space="preserve">Suma </t>
  </si>
  <si>
    <t>KONKURENCJA K-1 MĘŻCZYZN</t>
  </si>
  <si>
    <t>KONKURENCJA K-1 KOBIET</t>
  </si>
  <si>
    <t>Puchar Kwisy</t>
  </si>
  <si>
    <t>Puchar Pienin</t>
  </si>
  <si>
    <t>Przemysław</t>
  </si>
  <si>
    <t>Puchar Polski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</si>
  <si>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</si>
  <si>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</si>
  <si>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</si>
  <si>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</si>
  <si>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</si>
  <si>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</si>
  <si>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</si>
  <si>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</si>
  <si>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KOBIET</t>
  </si>
  <si>
    <t>Hurkała</t>
  </si>
  <si>
    <t>Ewa</t>
  </si>
  <si>
    <t>Janczy</t>
  </si>
  <si>
    <t>Justyna</t>
  </si>
  <si>
    <t>Klub</t>
  </si>
  <si>
    <t>AZS-AWF Kraków</t>
  </si>
  <si>
    <t>KS Pieniny Szczawnica</t>
  </si>
  <si>
    <t>KKK Kraków</t>
  </si>
  <si>
    <t>LKK Drzewica</t>
  </si>
  <si>
    <t>KS Start Nowy Sącz</t>
  </si>
  <si>
    <t>UKS Spływ Sromowce</t>
  </si>
  <si>
    <t>SKS Sokolica Krościenko</t>
  </si>
  <si>
    <t>Zawisza Bydgoszcz</t>
  </si>
  <si>
    <t>KS Start Nowy Sacz</t>
  </si>
  <si>
    <t>LUKS Kwisa Leśna</t>
  </si>
  <si>
    <t xml:space="preserve">UKS Spływ Sromowce </t>
  </si>
  <si>
    <t>Nowak</t>
  </si>
  <si>
    <t>Chmiel</t>
  </si>
  <si>
    <t>Majerczak</t>
  </si>
  <si>
    <t>Rosiek</t>
  </si>
  <si>
    <t>Małgorzata</t>
  </si>
  <si>
    <t>Steriowska</t>
  </si>
  <si>
    <t>Daniela</t>
  </si>
  <si>
    <t>Fabijańska</t>
  </si>
  <si>
    <t>Katarzyna</t>
  </si>
  <si>
    <t>Sandera</t>
  </si>
  <si>
    <t>Wiktor</t>
  </si>
  <si>
    <t>Brzeziński</t>
  </si>
  <si>
    <t>*</t>
  </si>
  <si>
    <t>nie startowali w finale</t>
  </si>
  <si>
    <t>Zawadzki</t>
  </si>
  <si>
    <t>Kolat</t>
  </si>
  <si>
    <t>Zwoliński</t>
  </si>
  <si>
    <t>Danek</t>
  </si>
  <si>
    <t>Stach</t>
  </si>
  <si>
    <t>SEZON 2015</t>
  </si>
  <si>
    <t>Jeleńska</t>
  </si>
  <si>
    <t>Julia</t>
  </si>
  <si>
    <t>Kuchno</t>
  </si>
  <si>
    <t>Memoriał Wernerów</t>
  </si>
  <si>
    <t>Prusak</t>
  </si>
  <si>
    <t>Piotr</t>
  </si>
  <si>
    <t>UKS Spływ Sromowce Wyżne</t>
  </si>
  <si>
    <t>Kielan</t>
  </si>
  <si>
    <t>Szymanek</t>
  </si>
  <si>
    <t>Konrad</t>
  </si>
  <si>
    <t>Jarosław</t>
  </si>
  <si>
    <t>Popielak</t>
  </si>
  <si>
    <t>Drużynowo:</t>
  </si>
  <si>
    <t>Drużynowo</t>
  </si>
  <si>
    <t>Punktacja drużynowa</t>
  </si>
  <si>
    <t>Kraków Kwalifikacje Juniorów 2015 r.</t>
  </si>
  <si>
    <t>razem</t>
  </si>
  <si>
    <t>Punkty młodzików</t>
  </si>
  <si>
    <t>Wiercioch</t>
  </si>
  <si>
    <t>Dziadosz</t>
  </si>
  <si>
    <t>Oliwia</t>
  </si>
  <si>
    <t>Tadeusz</t>
  </si>
  <si>
    <t>Nowobilski</t>
  </si>
  <si>
    <t>Leśniak</t>
  </si>
  <si>
    <t>Filip</t>
  </si>
  <si>
    <t>Żywicka</t>
  </si>
  <si>
    <t>Kulig</t>
  </si>
  <si>
    <t>Zuzanna</t>
  </si>
  <si>
    <t>Cecurska</t>
  </si>
  <si>
    <t>Garlewicz</t>
  </si>
  <si>
    <t>Iga</t>
  </si>
  <si>
    <t>Zachwieja Kacper</t>
  </si>
  <si>
    <t>Zachwieja</t>
  </si>
  <si>
    <t>Bartos</t>
  </si>
  <si>
    <t>Liber</t>
  </si>
  <si>
    <t>Brzeska</t>
  </si>
  <si>
    <t>Dominika</t>
  </si>
  <si>
    <t>Hajduga</t>
  </si>
  <si>
    <t>Martyna</t>
  </si>
  <si>
    <t>SEZON 2018</t>
  </si>
  <si>
    <t>Puchar Prezydenta Miasta Krakowa</t>
  </si>
  <si>
    <t>Anastazja</t>
  </si>
  <si>
    <t>Bulera</t>
  </si>
  <si>
    <t xml:space="preserve">Alicja </t>
  </si>
  <si>
    <t xml:space="preserve">Ciągło </t>
  </si>
  <si>
    <t>Pawlik</t>
  </si>
  <si>
    <t>Kędzierska</t>
  </si>
  <si>
    <t>Maja</t>
  </si>
  <si>
    <t>SEZON 2019</t>
  </si>
  <si>
    <t>KONKURENCJA C-2 MIX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</si>
  <si>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</si>
  <si>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</si>
  <si>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</si>
  <si>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</si>
  <si>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</si>
  <si>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>KKK/LKK</t>
  </si>
  <si>
    <t>Stach Aleksandra</t>
  </si>
  <si>
    <t>Nowak Przemysław</t>
  </si>
  <si>
    <t>Kulig Zuzanna</t>
  </si>
  <si>
    <t>AZS/Pieniny</t>
  </si>
  <si>
    <t>Pietroń</t>
  </si>
  <si>
    <t>Jamrozik</t>
  </si>
  <si>
    <t>Król</t>
  </si>
  <si>
    <t>Fabijański</t>
  </si>
  <si>
    <t>Wojciech</t>
  </si>
  <si>
    <t xml:space="preserve">Kwiecień </t>
  </si>
  <si>
    <t>Zuaznna</t>
  </si>
  <si>
    <t>Alicja</t>
  </si>
  <si>
    <t>Kopczyński</t>
  </si>
  <si>
    <t>Aleksander</t>
  </si>
  <si>
    <t>Mastalski</t>
  </si>
  <si>
    <t>Mikołaj</t>
  </si>
  <si>
    <t>KKK Kraków/SMS</t>
  </si>
  <si>
    <t>Brański</t>
  </si>
  <si>
    <t>Jacek</t>
  </si>
  <si>
    <t>Bartłomiej</t>
  </si>
  <si>
    <t>Dyda</t>
  </si>
  <si>
    <t>Wrzosek Dariusz</t>
  </si>
  <si>
    <t>Liber Katarzyna</t>
  </si>
  <si>
    <t>Kolat Jarosław</t>
  </si>
  <si>
    <t>Garlewicz Iga</t>
  </si>
  <si>
    <t>Kuchno Tadeusz</t>
  </si>
  <si>
    <t>Dziadosz Julia</t>
  </si>
  <si>
    <t>Król Jakub</t>
  </si>
  <si>
    <t>Hedwig</t>
  </si>
  <si>
    <t>Grzegorz</t>
  </si>
  <si>
    <t>Artur</t>
  </si>
  <si>
    <t>Alan</t>
  </si>
  <si>
    <t xml:space="preserve">Zwolińska </t>
  </si>
  <si>
    <t>Klaudia</t>
  </si>
  <si>
    <t>Krzysztof</t>
  </si>
  <si>
    <t>Okręglak</t>
  </si>
  <si>
    <t>Kubik</t>
  </si>
  <si>
    <t>Bartosz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</si>
</sst>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0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0"/>
    </font>
    <font>
      <b/>
      <i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0"/>
    </font>
    <font>
      <b/>
      <i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9" fillId="0" borderId="12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9" fillId="0" borderId="26" xfId="0" applyFont="1" applyBorder="1" applyAlignment="1">
      <alignment/>
    </xf>
    <xf numFmtId="1" fontId="46" fillId="0" borderId="13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12" xfId="0" applyFont="1" applyBorder="1" applyAlignment="1">
      <alignment/>
    </xf>
    <xf numFmtId="1" fontId="46" fillId="0" borderId="21" xfId="0" applyNumberFormat="1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9" fillId="0" borderId="31" xfId="0" applyFont="1" applyBorder="1" applyAlignment="1">
      <alignment/>
    </xf>
    <xf numFmtId="1" fontId="46" fillId="0" borderId="32" xfId="0" applyNumberFormat="1" applyFont="1" applyBorder="1" applyAlignment="1">
      <alignment/>
    </xf>
    <xf numFmtId="1" fontId="46" fillId="0" borderId="33" xfId="0" applyNumberFormat="1" applyFont="1" applyBorder="1" applyAlignment="1">
      <alignment/>
    </xf>
    <xf numFmtId="0" fontId="50" fillId="0" borderId="0" xfId="0" applyFont="1" applyAlignment="1">
      <alignment/>
    </xf>
    <xf numFmtId="0" fontId="1" fillId="0" borderId="34" xfId="0" applyFont="1" applyBorder="1" applyAlignment="1">
      <alignment/>
    </xf>
    <xf numFmtId="1" fontId="9" fillId="0" borderId="3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9" fillId="0" borderId="3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Font="1" applyAlignment="1">
      <alignment/>
    </xf>
    <xf numFmtId="1" fontId="9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2" fillId="0" borderId="26" xfId="0" applyFont="1" applyBorder="1" applyAlignment="1">
      <alignment wrapText="1"/>
    </xf>
    <xf numFmtId="0" fontId="1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5" xfId="0" applyFont="1" applyBorder="1" applyAlignment="1">
      <alignment/>
    </xf>
    <xf numFmtId="1" fontId="14" fillId="0" borderId="31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31" xfId="0" applyNumberFormat="1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2" fillId="0" borderId="45" xfId="0" applyFont="1" applyBorder="1" applyAlignment="1">
      <alignment/>
    </xf>
    <xf numFmtId="1" fontId="9" fillId="0" borderId="46" xfId="0" applyNumberFormat="1" applyFont="1" applyBorder="1" applyAlignment="1">
      <alignment/>
    </xf>
    <xf numFmtId="1" fontId="9" fillId="0" borderId="47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4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8" xfId="0" applyFont="1" applyBorder="1" applyAlignment="1">
      <alignment/>
    </xf>
    <xf numFmtId="0" fontId="12" fillId="0" borderId="32" xfId="0" applyFont="1" applyBorder="1" applyAlignment="1">
      <alignment/>
    </xf>
    <xf numFmtId="1" fontId="9" fillId="0" borderId="32" xfId="0" applyNumberFormat="1" applyFont="1" applyBorder="1" applyAlignment="1">
      <alignment/>
    </xf>
    <xf numFmtId="1" fontId="9" fillId="0" borderId="4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5" xfId="0" applyFont="1" applyBorder="1" applyAlignment="1">
      <alignment/>
    </xf>
    <xf numFmtId="0" fontId="12" fillId="0" borderId="34" xfId="0" applyFont="1" applyBorder="1" applyAlignment="1">
      <alignment/>
    </xf>
    <xf numFmtId="1" fontId="9" fillId="0" borderId="45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3">
      <selection activeCell="O9" sqref="O9"/>
    </sheetView>
  </sheetViews>
  <sheetFormatPr defaultColWidth="8.796875" defaultRowHeight="14.25"/>
  <cols>
    <col min="1" max="1" width="3.3984375" style="0" customWidth="1"/>
    <col min="2" max="2" width="18.8984375" style="0" customWidth="1"/>
    <col min="3" max="3" width="20" style="0" bestFit="1" customWidth="1"/>
    <col min="4" max="4" width="17.09765625" style="0" bestFit="1" customWidth="1"/>
    <col min="5" max="5" width="9.09765625" style="0" bestFit="1" customWidth="1"/>
    <col min="6" max="6" width="13.09765625" style="0" bestFit="1" customWidth="1"/>
    <col min="7" max="7" width="8.5" style="0" customWidth="1"/>
    <col min="8" max="8" width="8.09765625" style="0" bestFit="1" customWidth="1"/>
    <col min="9" max="9" width="5.59765625" style="0" bestFit="1" customWidth="1"/>
    <col min="10" max="10" width="5.59765625" style="0" customWidth="1"/>
    <col min="11" max="11" width="9.19921875" style="0" bestFit="1" customWidth="1"/>
    <col min="12" max="13" width="0" style="0" hidden="1" customWidth="1"/>
    <col min="14" max="15" width="2.8984375" style="0" bestFit="1" customWidth="1"/>
  </cols>
  <sheetData>
    <row r="2" spans="1:11" ht="15">
      <c r="A2" s="108" t="s">
        <v>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4.25">
      <c r="A3" s="109" t="s">
        <v>127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4.25">
      <c r="A4" s="109" t="s">
        <v>128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45.75" thickBot="1">
      <c r="A6" s="104" t="s">
        <v>0</v>
      </c>
      <c r="B6" s="104" t="s">
        <v>20</v>
      </c>
      <c r="C6" s="106" t="s">
        <v>20</v>
      </c>
      <c r="D6" s="106" t="s">
        <v>47</v>
      </c>
      <c r="E6" s="7" t="s">
        <v>119</v>
      </c>
      <c r="F6" s="7" t="s">
        <v>40</v>
      </c>
      <c r="G6" s="79" t="s">
        <v>36</v>
      </c>
      <c r="H6" s="9" t="s">
        <v>82</v>
      </c>
      <c r="I6" s="8" t="s">
        <v>31</v>
      </c>
      <c r="J6" s="9" t="s">
        <v>30</v>
      </c>
      <c r="K6" s="110" t="s">
        <v>27</v>
      </c>
    </row>
    <row r="7" spans="1:11" ht="15" thickBot="1">
      <c r="A7" s="105"/>
      <c r="B7" s="105"/>
      <c r="C7" s="107"/>
      <c r="D7" s="112"/>
      <c r="E7" s="10" t="s">
        <v>129</v>
      </c>
      <c r="F7" s="10" t="s">
        <v>130</v>
      </c>
      <c r="G7" s="11" t="s">
        <v>131</v>
      </c>
      <c r="H7" s="12" t="s">
        <v>132</v>
      </c>
      <c r="I7" s="12" t="s">
        <v>133</v>
      </c>
      <c r="J7" s="13" t="s">
        <v>39</v>
      </c>
      <c r="K7" s="111"/>
    </row>
    <row r="8" spans="1:17" ht="14.25">
      <c r="A8" s="45">
        <v>1</v>
      </c>
      <c r="B8" s="83" t="s">
        <v>135</v>
      </c>
      <c r="C8" s="84" t="s">
        <v>136</v>
      </c>
      <c r="D8" s="85" t="s">
        <v>134</v>
      </c>
      <c r="E8" s="46">
        <v>20</v>
      </c>
      <c r="F8" s="86"/>
      <c r="G8" s="46"/>
      <c r="H8" s="86"/>
      <c r="I8" s="46"/>
      <c r="J8" s="86"/>
      <c r="K8" s="46">
        <f aca="true" t="shared" si="0" ref="K8:K13">SUM(E8:J8)</f>
        <v>20</v>
      </c>
      <c r="L8">
        <v>33</v>
      </c>
      <c r="N8" s="60">
        <v>10</v>
      </c>
      <c r="O8">
        <v>13</v>
      </c>
      <c r="P8" s="60"/>
      <c r="Q8" s="60"/>
    </row>
    <row r="9" spans="1:17" ht="14.25">
      <c r="A9" s="47">
        <v>2</v>
      </c>
      <c r="B9" s="2" t="s">
        <v>137</v>
      </c>
      <c r="C9" s="3" t="s">
        <v>156</v>
      </c>
      <c r="D9" s="28" t="s">
        <v>48</v>
      </c>
      <c r="E9" s="14"/>
      <c r="F9" s="16">
        <v>20</v>
      </c>
      <c r="G9" s="14"/>
      <c r="H9" s="16"/>
      <c r="I9" s="14"/>
      <c r="J9" s="16"/>
      <c r="K9" s="14">
        <f t="shared" si="0"/>
        <v>20</v>
      </c>
      <c r="M9">
        <v>20</v>
      </c>
      <c r="N9" s="60">
        <v>8</v>
      </c>
      <c r="O9">
        <f>20</f>
        <v>20</v>
      </c>
      <c r="P9" s="60"/>
      <c r="Q9" s="60"/>
    </row>
    <row r="10" spans="1:14" ht="14.25">
      <c r="A10" s="47">
        <v>3</v>
      </c>
      <c r="B10" s="2" t="s">
        <v>137</v>
      </c>
      <c r="C10" s="3" t="s">
        <v>110</v>
      </c>
      <c r="D10" s="28" t="s">
        <v>138</v>
      </c>
      <c r="E10" s="14">
        <v>16</v>
      </c>
      <c r="F10" s="16"/>
      <c r="G10" s="14"/>
      <c r="H10" s="16"/>
      <c r="I10" s="14"/>
      <c r="J10" s="16"/>
      <c r="K10" s="14">
        <f t="shared" si="0"/>
        <v>16</v>
      </c>
      <c r="L10">
        <v>16</v>
      </c>
      <c r="M10">
        <v>13</v>
      </c>
      <c r="N10" s="60"/>
    </row>
    <row r="11" spans="1:15" ht="14.25">
      <c r="A11" s="4">
        <v>4</v>
      </c>
      <c r="B11" s="2" t="s">
        <v>157</v>
      </c>
      <c r="C11" s="3" t="s">
        <v>158</v>
      </c>
      <c r="D11" s="28" t="s">
        <v>52</v>
      </c>
      <c r="E11" s="14"/>
      <c r="F11" s="16">
        <v>16</v>
      </c>
      <c r="G11" s="14"/>
      <c r="H11" s="16"/>
      <c r="I11" s="14"/>
      <c r="J11" s="16"/>
      <c r="K11" s="14">
        <f t="shared" si="0"/>
        <v>16</v>
      </c>
      <c r="M11">
        <v>26</v>
      </c>
      <c r="O11" s="60">
        <f>F11+F13</f>
        <v>26</v>
      </c>
    </row>
    <row r="12" spans="1:17" ht="14.25">
      <c r="A12" s="4">
        <v>5</v>
      </c>
      <c r="B12" s="2" t="s">
        <v>159</v>
      </c>
      <c r="C12" s="3" t="s">
        <v>160</v>
      </c>
      <c r="D12" s="28" t="s">
        <v>50</v>
      </c>
      <c r="E12" s="14"/>
      <c r="F12" s="16">
        <v>13</v>
      </c>
      <c r="G12" s="14"/>
      <c r="H12" s="16"/>
      <c r="I12" s="14"/>
      <c r="J12" s="16"/>
      <c r="K12" s="14">
        <f t="shared" si="0"/>
        <v>13</v>
      </c>
      <c r="N12" s="60"/>
      <c r="P12" s="60"/>
      <c r="Q12" s="60"/>
    </row>
    <row r="13" spans="1:14" ht="14.25">
      <c r="A13" s="4">
        <v>6</v>
      </c>
      <c r="B13" s="2" t="s">
        <v>161</v>
      </c>
      <c r="C13" s="3" t="s">
        <v>162</v>
      </c>
      <c r="D13" s="28" t="s">
        <v>52</v>
      </c>
      <c r="E13" s="14"/>
      <c r="F13" s="16">
        <v>10</v>
      </c>
      <c r="G13" s="14"/>
      <c r="H13" s="16"/>
      <c r="I13" s="14"/>
      <c r="J13" s="16"/>
      <c r="K13" s="14">
        <f t="shared" si="0"/>
        <v>10</v>
      </c>
      <c r="N13" s="60"/>
    </row>
    <row r="14" spans="1:14" ht="14.25">
      <c r="A14" s="4">
        <v>7</v>
      </c>
      <c r="B14" s="2"/>
      <c r="C14" s="3"/>
      <c r="D14" s="28"/>
      <c r="E14" s="14"/>
      <c r="F14" s="16"/>
      <c r="G14" s="14"/>
      <c r="H14" s="16"/>
      <c r="I14" s="14"/>
      <c r="J14" s="16"/>
      <c r="K14" s="14">
        <f aca="true" t="shared" si="1" ref="K14:K21">SUM(E14:J14)</f>
        <v>0</v>
      </c>
      <c r="N14" s="60"/>
    </row>
    <row r="15" spans="1:11" ht="14.25">
      <c r="A15" s="4">
        <v>8</v>
      </c>
      <c r="B15" s="2"/>
      <c r="C15" s="3"/>
      <c r="D15" s="28"/>
      <c r="E15" s="14"/>
      <c r="F15" s="16"/>
      <c r="G15" s="14"/>
      <c r="H15" s="16"/>
      <c r="I15" s="14"/>
      <c r="J15" s="16"/>
      <c r="K15" s="14">
        <f t="shared" si="1"/>
        <v>0</v>
      </c>
    </row>
    <row r="16" spans="1:11" ht="14.25">
      <c r="A16" s="4">
        <v>9</v>
      </c>
      <c r="B16" s="2"/>
      <c r="C16" s="3"/>
      <c r="D16" s="28"/>
      <c r="E16" s="14"/>
      <c r="F16" s="16"/>
      <c r="G16" s="14"/>
      <c r="H16" s="16"/>
      <c r="I16" s="14"/>
      <c r="J16" s="16"/>
      <c r="K16" s="14">
        <f t="shared" si="1"/>
        <v>0</v>
      </c>
    </row>
    <row r="17" spans="1:11" ht="14.25">
      <c r="A17" s="4">
        <v>10</v>
      </c>
      <c r="B17" s="2"/>
      <c r="C17" s="3"/>
      <c r="D17" s="28"/>
      <c r="E17" s="14"/>
      <c r="F17" s="16"/>
      <c r="G17" s="14"/>
      <c r="H17" s="16"/>
      <c r="I17" s="14"/>
      <c r="J17" s="16"/>
      <c r="K17" s="14">
        <f t="shared" si="1"/>
        <v>0</v>
      </c>
    </row>
    <row r="18" spans="1:11" ht="14.25">
      <c r="A18" s="4">
        <v>11</v>
      </c>
      <c r="B18" s="2"/>
      <c r="C18" s="3"/>
      <c r="D18" s="28"/>
      <c r="E18" s="14"/>
      <c r="F18" s="16"/>
      <c r="G18" s="14"/>
      <c r="H18" s="16"/>
      <c r="I18" s="14"/>
      <c r="J18" s="16"/>
      <c r="K18" s="14">
        <f t="shared" si="1"/>
        <v>0</v>
      </c>
    </row>
    <row r="19" spans="1:11" ht="14.25">
      <c r="A19" s="4">
        <v>12</v>
      </c>
      <c r="B19" s="2"/>
      <c r="C19" s="3"/>
      <c r="D19" s="28"/>
      <c r="E19" s="14"/>
      <c r="F19" s="16"/>
      <c r="G19" s="14"/>
      <c r="H19" s="16"/>
      <c r="I19" s="14"/>
      <c r="J19" s="16"/>
      <c r="K19" s="14">
        <f t="shared" si="1"/>
        <v>0</v>
      </c>
    </row>
    <row r="20" spans="1:11" ht="14.25">
      <c r="A20" s="4">
        <v>13</v>
      </c>
      <c r="B20" s="2"/>
      <c r="C20" s="3"/>
      <c r="D20" s="28"/>
      <c r="E20" s="14"/>
      <c r="F20" s="16"/>
      <c r="G20" s="14"/>
      <c r="H20" s="16"/>
      <c r="I20" s="14"/>
      <c r="J20" s="16"/>
      <c r="K20" s="14">
        <f t="shared" si="1"/>
        <v>0</v>
      </c>
    </row>
    <row r="21" spans="1:11" ht="14.25">
      <c r="A21" s="4">
        <v>18</v>
      </c>
      <c r="B21" s="2"/>
      <c r="C21" s="3"/>
      <c r="D21" s="28"/>
      <c r="E21" s="14"/>
      <c r="F21" s="16"/>
      <c r="G21" s="14"/>
      <c r="H21" s="16"/>
      <c r="I21" s="14"/>
      <c r="J21" s="16"/>
      <c r="K21" s="14">
        <f t="shared" si="1"/>
        <v>0</v>
      </c>
    </row>
    <row r="25" ht="14.25" hidden="1"/>
    <row r="26" ht="14.25" hidden="1"/>
    <row r="27" ht="14.25" hidden="1"/>
    <row r="28" ht="14.25" hidden="1">
      <c r="B28" t="s">
        <v>92</v>
      </c>
    </row>
    <row r="29" ht="14.25" hidden="1"/>
    <row r="30" spans="2:11" ht="15" hidden="1">
      <c r="B30" s="59" t="s">
        <v>52</v>
      </c>
      <c r="C30" s="1"/>
      <c r="E30" s="60" t="e">
        <f>E8+#REF!</f>
        <v>#REF!</v>
      </c>
      <c r="F30" s="60" t="e">
        <f>F8+#REF!</f>
        <v>#REF!</v>
      </c>
      <c r="G30" s="60">
        <v>0</v>
      </c>
      <c r="H30" s="60">
        <f>H8</f>
        <v>0</v>
      </c>
      <c r="I30" s="60">
        <f>I8</f>
        <v>0</v>
      </c>
      <c r="J30" s="60">
        <v>23</v>
      </c>
      <c r="K30" s="61" t="e">
        <f>SUM(E30:J30)</f>
        <v>#REF!</v>
      </c>
    </row>
    <row r="31" spans="2:11" ht="15" hidden="1">
      <c r="B31" s="59" t="s">
        <v>51</v>
      </c>
      <c r="C31" s="1"/>
      <c r="E31" s="60">
        <f>E15</f>
        <v>0</v>
      </c>
      <c r="F31" s="60">
        <v>0</v>
      </c>
      <c r="G31" s="60">
        <v>0</v>
      </c>
      <c r="H31" s="60">
        <v>0</v>
      </c>
      <c r="I31" s="60">
        <v>0</v>
      </c>
      <c r="J31" s="60">
        <v>8</v>
      </c>
      <c r="K31" s="61">
        <f aca="true" t="shared" si="2" ref="K31:K37">SUM(E31:J31)</f>
        <v>8</v>
      </c>
    </row>
    <row r="32" spans="2:11" ht="15" hidden="1">
      <c r="B32" s="59" t="s">
        <v>48</v>
      </c>
      <c r="C32" s="1"/>
      <c r="E32" s="60">
        <v>0</v>
      </c>
      <c r="F32" s="60">
        <f>F10+F11</f>
        <v>16</v>
      </c>
      <c r="G32" s="60">
        <v>0</v>
      </c>
      <c r="H32" s="60">
        <f>H10+H12</f>
        <v>0</v>
      </c>
      <c r="I32" s="60">
        <f>I11+I12</f>
        <v>0</v>
      </c>
      <c r="J32" s="60">
        <v>63</v>
      </c>
      <c r="K32" s="61">
        <f t="shared" si="2"/>
        <v>79</v>
      </c>
    </row>
    <row r="33" spans="2:11" ht="15" hidden="1">
      <c r="B33" s="59" t="s">
        <v>58</v>
      </c>
      <c r="C33" s="1"/>
      <c r="E33" s="60">
        <v>0</v>
      </c>
      <c r="F33" s="60">
        <v>0</v>
      </c>
      <c r="G33" s="60">
        <v>0</v>
      </c>
      <c r="H33" s="22">
        <v>0</v>
      </c>
      <c r="I33" s="60">
        <v>0</v>
      </c>
      <c r="J33" s="60">
        <v>0</v>
      </c>
      <c r="K33" s="61">
        <f t="shared" si="2"/>
        <v>0</v>
      </c>
    </row>
    <row r="34" spans="2:11" ht="15" hidden="1">
      <c r="B34" s="59" t="s">
        <v>50</v>
      </c>
      <c r="C34" s="1"/>
      <c r="E34" s="60">
        <f>E9</f>
        <v>0</v>
      </c>
      <c r="F34" s="60">
        <f>F21</f>
        <v>0</v>
      </c>
      <c r="G34" s="60">
        <v>0</v>
      </c>
      <c r="H34" s="60">
        <f>H9</f>
        <v>0</v>
      </c>
      <c r="I34" s="60">
        <f>I9</f>
        <v>0</v>
      </c>
      <c r="J34" s="60">
        <v>14</v>
      </c>
      <c r="K34" s="61">
        <f t="shared" si="2"/>
        <v>14</v>
      </c>
    </row>
    <row r="35" spans="2:11" ht="15" hidden="1">
      <c r="B35" s="59" t="s">
        <v>54</v>
      </c>
      <c r="C35" s="1"/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1">
        <f t="shared" si="2"/>
        <v>0</v>
      </c>
    </row>
    <row r="36" spans="2:11" ht="15" hidden="1">
      <c r="B36" s="59" t="s">
        <v>57</v>
      </c>
      <c r="C36" s="1"/>
      <c r="E36" s="60">
        <v>0</v>
      </c>
      <c r="F36" s="60">
        <v>0</v>
      </c>
      <c r="G36" s="60">
        <f>G16+G17+G18</f>
        <v>0</v>
      </c>
      <c r="H36" s="60">
        <v>0</v>
      </c>
      <c r="I36" s="60">
        <v>0</v>
      </c>
      <c r="J36" s="60">
        <v>0</v>
      </c>
      <c r="K36" s="61">
        <f t="shared" si="2"/>
        <v>0</v>
      </c>
    </row>
    <row r="37" spans="2:11" ht="15" hidden="1">
      <c r="B37" s="62" t="s">
        <v>49</v>
      </c>
      <c r="E37" s="60">
        <v>0</v>
      </c>
      <c r="F37" s="60">
        <f>F13</f>
        <v>10</v>
      </c>
      <c r="G37" s="60">
        <v>0</v>
      </c>
      <c r="H37" s="60">
        <f>H14+H13</f>
        <v>0</v>
      </c>
      <c r="I37" s="60">
        <f>I13+I14</f>
        <v>0</v>
      </c>
      <c r="J37" s="60">
        <v>0</v>
      </c>
      <c r="K37" s="61">
        <f t="shared" si="2"/>
        <v>10</v>
      </c>
    </row>
    <row r="38" spans="4:9" ht="15" hidden="1">
      <c r="D38" t="s">
        <v>95</v>
      </c>
      <c r="E38" s="63" t="e">
        <f>SUM(E30:E37)</f>
        <v>#REF!</v>
      </c>
      <c r="F38" s="63" t="e">
        <f>SUM(F30:F37)</f>
        <v>#REF!</v>
      </c>
      <c r="G38" s="63">
        <f>SUM(G30:G37)</f>
        <v>0</v>
      </c>
      <c r="H38" s="63">
        <f>SUM(H30:H37)</f>
        <v>0</v>
      </c>
      <c r="I38" s="63">
        <f>SUM(I30:I37)</f>
        <v>0</v>
      </c>
    </row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4">
      <selection activeCell="P7" sqref="P7"/>
    </sheetView>
  </sheetViews>
  <sheetFormatPr defaultColWidth="8.796875" defaultRowHeight="14.25"/>
  <cols>
    <col min="1" max="1" width="3.3984375" style="0" bestFit="1" customWidth="1"/>
    <col min="2" max="2" width="12.69921875" style="0" bestFit="1" customWidth="1"/>
    <col min="3" max="3" width="9.8984375" style="0" bestFit="1" customWidth="1"/>
    <col min="4" max="4" width="19.3984375" style="0" customWidth="1"/>
    <col min="5" max="5" width="10" style="0" customWidth="1"/>
    <col min="6" max="6" width="13.19921875" style="0" customWidth="1"/>
    <col min="7" max="7" width="7.8984375" style="0" customWidth="1"/>
    <col min="8" max="8" width="8.09765625" style="0" bestFit="1" customWidth="1"/>
    <col min="9" max="9" width="5.59765625" style="0" bestFit="1" customWidth="1"/>
    <col min="10" max="10" width="5.59765625" style="0" customWidth="1"/>
    <col min="11" max="11" width="6.19921875" style="0" bestFit="1" customWidth="1"/>
    <col min="12" max="13" width="7.8984375" style="0" hidden="1" customWidth="1"/>
    <col min="14" max="16" width="2.8984375" style="0" bestFit="1" customWidth="1"/>
  </cols>
  <sheetData>
    <row r="1" spans="1:11" ht="15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4.25">
      <c r="A2" s="109" t="s">
        <v>118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 thickBot="1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54" customHeight="1" thickBot="1">
      <c r="A4" s="106" t="s">
        <v>0</v>
      </c>
      <c r="B4" s="106" t="s">
        <v>1</v>
      </c>
      <c r="C4" s="106" t="s">
        <v>8</v>
      </c>
      <c r="D4" s="106" t="s">
        <v>47</v>
      </c>
      <c r="E4" s="7" t="s">
        <v>119</v>
      </c>
      <c r="F4" s="7" t="s">
        <v>40</v>
      </c>
      <c r="G4" s="79" t="s">
        <v>36</v>
      </c>
      <c r="H4" s="9" t="s">
        <v>82</v>
      </c>
      <c r="I4" s="8" t="s">
        <v>31</v>
      </c>
      <c r="J4" s="9" t="s">
        <v>30</v>
      </c>
      <c r="K4" s="110" t="s">
        <v>27</v>
      </c>
    </row>
    <row r="5" spans="1:11" ht="15" thickBot="1">
      <c r="A5" s="112"/>
      <c r="B5" s="112"/>
      <c r="C5" s="112"/>
      <c r="D5" s="112"/>
      <c r="E5" s="10" t="s">
        <v>129</v>
      </c>
      <c r="F5" s="10" t="s">
        <v>130</v>
      </c>
      <c r="G5" s="11" t="s">
        <v>131</v>
      </c>
      <c r="H5" s="12" t="s">
        <v>132</v>
      </c>
      <c r="I5" s="12" t="s">
        <v>133</v>
      </c>
      <c r="J5" s="13" t="s">
        <v>39</v>
      </c>
      <c r="K5" s="111"/>
    </row>
    <row r="6" spans="1:17" s="52" customFormat="1" ht="14.25">
      <c r="A6" s="45">
        <v>1</v>
      </c>
      <c r="B6" s="83" t="s">
        <v>79</v>
      </c>
      <c r="C6" s="84" t="s">
        <v>80</v>
      </c>
      <c r="D6" s="85" t="s">
        <v>52</v>
      </c>
      <c r="E6" s="46">
        <v>13</v>
      </c>
      <c r="F6" s="46">
        <v>20</v>
      </c>
      <c r="G6" s="46">
        <v>13</v>
      </c>
      <c r="H6" s="87"/>
      <c r="I6" s="46"/>
      <c r="J6" s="46"/>
      <c r="K6" s="46">
        <f>SUM(E6:J6)</f>
        <v>46</v>
      </c>
      <c r="L6" s="81">
        <f>E6+E7+E10+E11+E13</f>
        <v>42</v>
      </c>
      <c r="M6" s="82">
        <f>F6+F7+F8+F10+F11+F13+F17</f>
        <v>69</v>
      </c>
      <c r="N6" s="82">
        <v>30</v>
      </c>
      <c r="O6" s="82">
        <f>F6+F14+F16</f>
        <v>27</v>
      </c>
      <c r="P6" s="82">
        <v>77</v>
      </c>
      <c r="Q6" s="82"/>
    </row>
    <row r="7" spans="1:17" s="52" customFormat="1" ht="14.25">
      <c r="A7" s="47">
        <v>2</v>
      </c>
      <c r="B7" s="2" t="s">
        <v>114</v>
      </c>
      <c r="C7" s="3" t="s">
        <v>115</v>
      </c>
      <c r="D7" s="58" t="s">
        <v>52</v>
      </c>
      <c r="E7" s="14">
        <v>16</v>
      </c>
      <c r="F7" s="14">
        <v>13</v>
      </c>
      <c r="G7" s="14">
        <v>16</v>
      </c>
      <c r="H7" s="17"/>
      <c r="I7" s="14"/>
      <c r="J7" s="14"/>
      <c r="K7" s="14">
        <f>SUM(E7:J7)</f>
        <v>45</v>
      </c>
      <c r="N7" s="82">
        <v>48</v>
      </c>
      <c r="O7" s="82">
        <f>F7+F8+F10+F12+F18</f>
        <v>29</v>
      </c>
      <c r="P7" s="82"/>
      <c r="Q7" s="82"/>
    </row>
    <row r="8" spans="1:11" s="52" customFormat="1" ht="14.25">
      <c r="A8" s="77">
        <v>3</v>
      </c>
      <c r="B8" s="2" t="s">
        <v>105</v>
      </c>
      <c r="C8" s="3" t="s">
        <v>106</v>
      </c>
      <c r="D8" s="58" t="s">
        <v>48</v>
      </c>
      <c r="E8" s="14">
        <v>20</v>
      </c>
      <c r="F8" s="14">
        <v>16</v>
      </c>
      <c r="G8" s="14"/>
      <c r="H8" s="17"/>
      <c r="I8" s="14"/>
      <c r="J8" s="14"/>
      <c r="K8" s="14">
        <f>SUM(E8:J8)</f>
        <v>36</v>
      </c>
    </row>
    <row r="9" spans="1:12" ht="14.25">
      <c r="A9" s="47">
        <v>4</v>
      </c>
      <c r="B9" s="2" t="s">
        <v>76</v>
      </c>
      <c r="C9" s="3" t="s">
        <v>115</v>
      </c>
      <c r="D9" s="28" t="s">
        <v>52</v>
      </c>
      <c r="E9" s="14">
        <v>8</v>
      </c>
      <c r="F9" s="14">
        <v>6</v>
      </c>
      <c r="G9" s="14">
        <v>6</v>
      </c>
      <c r="H9" s="17"/>
      <c r="I9" s="14"/>
      <c r="J9" s="14"/>
      <c r="K9" s="14">
        <f>SUM(E9:J9)</f>
        <v>20</v>
      </c>
      <c r="L9">
        <v>16</v>
      </c>
    </row>
    <row r="10" spans="1:11" ht="14.25">
      <c r="A10" s="47">
        <v>5</v>
      </c>
      <c r="B10" s="2" t="s">
        <v>167</v>
      </c>
      <c r="C10" s="3" t="s">
        <v>168</v>
      </c>
      <c r="D10" s="28" t="s">
        <v>52</v>
      </c>
      <c r="E10" s="14"/>
      <c r="F10" s="14"/>
      <c r="G10" s="14">
        <v>20</v>
      </c>
      <c r="H10" s="17"/>
      <c r="I10" s="14"/>
      <c r="J10" s="14"/>
      <c r="K10" s="14">
        <f>SUM(E10:J10)</f>
        <v>20</v>
      </c>
    </row>
    <row r="11" spans="1:15" ht="14.25">
      <c r="A11" s="47">
        <v>6</v>
      </c>
      <c r="B11" s="2" t="s">
        <v>104</v>
      </c>
      <c r="C11" s="3" t="s">
        <v>120</v>
      </c>
      <c r="D11" s="28" t="s">
        <v>48</v>
      </c>
      <c r="E11" s="14">
        <v>10</v>
      </c>
      <c r="F11" s="14">
        <v>8</v>
      </c>
      <c r="G11" s="14"/>
      <c r="H11" s="17"/>
      <c r="I11" s="14"/>
      <c r="J11" s="14"/>
      <c r="K11" s="14">
        <f>SUM(E11:J11)</f>
        <v>18</v>
      </c>
      <c r="O11" s="60">
        <f>F11</f>
        <v>8</v>
      </c>
    </row>
    <row r="12" spans="1:17" ht="14.25">
      <c r="A12" s="47">
        <v>7</v>
      </c>
      <c r="B12" s="2" t="s">
        <v>98</v>
      </c>
      <c r="C12" s="3" t="s">
        <v>80</v>
      </c>
      <c r="D12" s="28" t="s">
        <v>52</v>
      </c>
      <c r="E12" s="14">
        <v>6</v>
      </c>
      <c r="F12" s="14"/>
      <c r="G12" s="14">
        <v>8</v>
      </c>
      <c r="H12" s="17"/>
      <c r="I12" s="14"/>
      <c r="J12" s="14"/>
      <c r="K12" s="14">
        <f>SUM(E12:J12)</f>
        <v>14</v>
      </c>
      <c r="L12" s="60">
        <f>E12+E16</f>
        <v>6</v>
      </c>
      <c r="N12" s="60"/>
      <c r="P12" s="60"/>
      <c r="Q12" s="60"/>
    </row>
    <row r="13" spans="1:14" ht="14.25">
      <c r="A13" s="47">
        <v>8</v>
      </c>
      <c r="B13" s="2" t="s">
        <v>107</v>
      </c>
      <c r="C13" s="3" t="s">
        <v>106</v>
      </c>
      <c r="D13" s="28" t="s">
        <v>50</v>
      </c>
      <c r="E13" s="14">
        <v>3</v>
      </c>
      <c r="F13" s="14">
        <v>10</v>
      </c>
      <c r="G13" s="14"/>
      <c r="H13" s="17"/>
      <c r="I13" s="14"/>
      <c r="J13" s="14"/>
      <c r="K13" s="14">
        <f>SUM(E13:J13)</f>
        <v>13</v>
      </c>
      <c r="N13" s="60">
        <v>4</v>
      </c>
    </row>
    <row r="14" spans="1:14" ht="14.25">
      <c r="A14" s="47">
        <v>9</v>
      </c>
      <c r="B14" s="2" t="s">
        <v>116</v>
      </c>
      <c r="C14" s="3" t="s">
        <v>117</v>
      </c>
      <c r="D14" s="28" t="s">
        <v>52</v>
      </c>
      <c r="E14" s="14">
        <v>4</v>
      </c>
      <c r="F14" s="14">
        <v>4</v>
      </c>
      <c r="G14" s="14">
        <v>4</v>
      </c>
      <c r="H14" s="17"/>
      <c r="I14" s="14"/>
      <c r="J14" s="14"/>
      <c r="K14" s="14">
        <f>SUM(E14:J14)</f>
        <v>12</v>
      </c>
      <c r="M14" s="60">
        <f>F14+F15+F18</f>
        <v>4</v>
      </c>
      <c r="N14" s="60"/>
    </row>
    <row r="15" spans="1:11" ht="14.25">
      <c r="A15" s="47">
        <v>10</v>
      </c>
      <c r="B15" s="54" t="s">
        <v>62</v>
      </c>
      <c r="C15" s="55" t="s">
        <v>17</v>
      </c>
      <c r="D15" s="56" t="s">
        <v>52</v>
      </c>
      <c r="E15" s="19">
        <v>2</v>
      </c>
      <c r="F15" s="14"/>
      <c r="G15" s="14">
        <v>10</v>
      </c>
      <c r="H15" s="17"/>
      <c r="I15" s="14"/>
      <c r="J15" s="14"/>
      <c r="K15" s="14">
        <f>SUM(E15:J15)</f>
        <v>12</v>
      </c>
    </row>
    <row r="16" spans="1:11" ht="14.25">
      <c r="A16" s="47">
        <v>11</v>
      </c>
      <c r="B16" s="54" t="s">
        <v>121</v>
      </c>
      <c r="C16" s="55" t="s">
        <v>146</v>
      </c>
      <c r="D16" s="56" t="s">
        <v>48</v>
      </c>
      <c r="E16" s="19">
        <v>0</v>
      </c>
      <c r="F16" s="14">
        <v>3</v>
      </c>
      <c r="G16" s="14"/>
      <c r="H16" s="17"/>
      <c r="I16" s="14"/>
      <c r="J16" s="14"/>
      <c r="K16" s="14">
        <f>SUM(E16:J16)</f>
        <v>3</v>
      </c>
    </row>
    <row r="17" spans="1:11" ht="14.25">
      <c r="A17" s="47">
        <v>12</v>
      </c>
      <c r="B17" s="54" t="s">
        <v>108</v>
      </c>
      <c r="C17" s="55" t="s">
        <v>109</v>
      </c>
      <c r="D17" s="56" t="s">
        <v>48</v>
      </c>
      <c r="E17" s="19"/>
      <c r="F17" s="14">
        <v>2</v>
      </c>
      <c r="G17" s="14"/>
      <c r="H17" s="17"/>
      <c r="I17" s="14"/>
      <c r="J17" s="14"/>
      <c r="K17" s="14">
        <f>SUM(E17:J17)</f>
        <v>2</v>
      </c>
    </row>
    <row r="18" spans="1:11" ht="13.5" customHeight="1">
      <c r="A18" s="57">
        <v>13</v>
      </c>
      <c r="B18" s="2" t="s">
        <v>125</v>
      </c>
      <c r="C18" s="3" t="s">
        <v>126</v>
      </c>
      <c r="D18" s="28" t="s">
        <v>50</v>
      </c>
      <c r="E18" s="19">
        <v>1</v>
      </c>
      <c r="F18" s="19"/>
      <c r="G18" s="19"/>
      <c r="H18" s="53"/>
      <c r="I18" s="19"/>
      <c r="J18" s="19"/>
      <c r="K18" s="14">
        <f>SUM(E18:J18)</f>
        <v>1</v>
      </c>
    </row>
    <row r="19" spans="1:11" ht="14.25" customHeight="1">
      <c r="A19" s="57">
        <v>14</v>
      </c>
      <c r="B19" s="2" t="s">
        <v>113</v>
      </c>
      <c r="C19" s="3" t="s">
        <v>67</v>
      </c>
      <c r="D19" s="28" t="s">
        <v>52</v>
      </c>
      <c r="E19" s="19"/>
      <c r="F19" s="19">
        <v>1</v>
      </c>
      <c r="G19" s="19"/>
      <c r="H19" s="53"/>
      <c r="I19" s="19"/>
      <c r="J19" s="19"/>
      <c r="K19" s="14">
        <f>SUM(E19:J19)</f>
        <v>1</v>
      </c>
    </row>
    <row r="20" spans="1:11" ht="14.25" customHeight="1">
      <c r="A20" s="57">
        <v>15</v>
      </c>
      <c r="B20" s="2"/>
      <c r="C20" s="3"/>
      <c r="D20" s="28"/>
      <c r="E20" s="19"/>
      <c r="F20" s="19"/>
      <c r="G20" s="19"/>
      <c r="H20" s="53"/>
      <c r="I20" s="19"/>
      <c r="J20" s="19"/>
      <c r="K20" s="14">
        <f>SUM(E20:J20)</f>
        <v>0</v>
      </c>
    </row>
    <row r="21" spans="1:11" ht="14.25" customHeight="1">
      <c r="A21" s="57">
        <v>16</v>
      </c>
      <c r="B21" s="2"/>
      <c r="C21" s="3"/>
      <c r="D21" s="58"/>
      <c r="E21" s="19"/>
      <c r="F21" s="19"/>
      <c r="G21" s="19"/>
      <c r="H21" s="53"/>
      <c r="I21" s="19"/>
      <c r="J21" s="19"/>
      <c r="K21" s="14">
        <f>SUM(E21:J21)</f>
        <v>0</v>
      </c>
    </row>
    <row r="22" spans="1:11" ht="14.25" customHeight="1">
      <c r="A22" s="57">
        <v>17</v>
      </c>
      <c r="B22" s="2"/>
      <c r="C22" s="3"/>
      <c r="D22" s="28"/>
      <c r="E22" s="14"/>
      <c r="F22" s="14"/>
      <c r="G22" s="14"/>
      <c r="H22" s="17"/>
      <c r="I22" s="14"/>
      <c r="J22" s="14"/>
      <c r="K22" s="14">
        <f>SUM(E22:J22)</f>
        <v>0</v>
      </c>
    </row>
    <row r="23" spans="1:11" ht="14.25" hidden="1">
      <c r="A23" s="38">
        <v>14</v>
      </c>
      <c r="B23" s="39" t="s">
        <v>10</v>
      </c>
      <c r="C23" s="40" t="s">
        <v>13</v>
      </c>
      <c r="D23" s="41" t="s">
        <v>50</v>
      </c>
      <c r="E23" s="42">
        <v>0</v>
      </c>
      <c r="F23" s="42">
        <v>20</v>
      </c>
      <c r="G23" s="42">
        <v>0</v>
      </c>
      <c r="H23" s="43">
        <v>0</v>
      </c>
      <c r="I23" s="42">
        <v>0</v>
      </c>
      <c r="J23" s="42">
        <v>0</v>
      </c>
      <c r="K23" s="42">
        <v>20</v>
      </c>
    </row>
    <row r="24" spans="1:11" ht="14.25" hidden="1">
      <c r="A24" s="36">
        <v>15</v>
      </c>
      <c r="B24" s="30" t="s">
        <v>12</v>
      </c>
      <c r="C24" s="31" t="s">
        <v>25</v>
      </c>
      <c r="D24" s="32" t="s">
        <v>49</v>
      </c>
      <c r="E24" s="33">
        <v>3</v>
      </c>
      <c r="F24" s="33">
        <v>0</v>
      </c>
      <c r="G24" s="33">
        <v>0</v>
      </c>
      <c r="H24" s="37">
        <v>13</v>
      </c>
      <c r="I24" s="33">
        <v>0</v>
      </c>
      <c r="J24" s="33">
        <v>0</v>
      </c>
      <c r="K24" s="33">
        <v>16</v>
      </c>
    </row>
    <row r="25" spans="1:11" ht="14.25" hidden="1">
      <c r="A25" s="36">
        <v>16</v>
      </c>
      <c r="B25" s="30" t="s">
        <v>14</v>
      </c>
      <c r="C25" s="31" t="s">
        <v>15</v>
      </c>
      <c r="D25" s="32" t="s">
        <v>53</v>
      </c>
      <c r="E25" s="33">
        <v>0</v>
      </c>
      <c r="F25" s="33">
        <v>13</v>
      </c>
      <c r="G25" s="33">
        <v>0</v>
      </c>
      <c r="H25" s="37">
        <v>0</v>
      </c>
      <c r="I25" s="33">
        <v>0</v>
      </c>
      <c r="J25" s="33">
        <v>0</v>
      </c>
      <c r="K25" s="33">
        <v>13</v>
      </c>
    </row>
    <row r="26" spans="1:11" ht="14.25" hidden="1">
      <c r="A26" s="36">
        <v>17</v>
      </c>
      <c r="B26" s="30" t="s">
        <v>43</v>
      </c>
      <c r="C26" s="31" t="s">
        <v>44</v>
      </c>
      <c r="D26" s="32" t="s">
        <v>49</v>
      </c>
      <c r="E26" s="33">
        <v>2</v>
      </c>
      <c r="F26" s="33">
        <v>0</v>
      </c>
      <c r="G26" s="33">
        <v>0</v>
      </c>
      <c r="H26" s="37">
        <v>8</v>
      </c>
      <c r="I26" s="33">
        <v>0</v>
      </c>
      <c r="J26" s="33">
        <v>0</v>
      </c>
      <c r="K26" s="33">
        <v>10</v>
      </c>
    </row>
    <row r="27" spans="1:11" ht="14.25" hidden="1">
      <c r="A27" s="36">
        <v>18</v>
      </c>
      <c r="B27" s="30" t="s">
        <v>21</v>
      </c>
      <c r="C27" s="31" t="s">
        <v>22</v>
      </c>
      <c r="D27" s="32" t="s">
        <v>52</v>
      </c>
      <c r="E27" s="33">
        <v>6</v>
      </c>
      <c r="F27" s="33">
        <v>3</v>
      </c>
      <c r="G27" s="33">
        <v>0</v>
      </c>
      <c r="H27" s="37">
        <v>0</v>
      </c>
      <c r="I27" s="33">
        <v>0</v>
      </c>
      <c r="J27" s="33">
        <v>0</v>
      </c>
      <c r="K27" s="33">
        <v>9</v>
      </c>
    </row>
    <row r="28" spans="1:11" ht="14.25" hidden="1">
      <c r="A28" s="36">
        <v>19</v>
      </c>
      <c r="B28" s="30" t="s">
        <v>45</v>
      </c>
      <c r="C28" s="31" t="s">
        <v>46</v>
      </c>
      <c r="D28" s="32" t="s">
        <v>53</v>
      </c>
      <c r="E28" s="33">
        <v>0</v>
      </c>
      <c r="F28" s="33">
        <v>0</v>
      </c>
      <c r="G28" s="33">
        <v>0</v>
      </c>
      <c r="H28" s="37">
        <v>6</v>
      </c>
      <c r="I28" s="33">
        <v>0</v>
      </c>
      <c r="J28" s="33">
        <v>0</v>
      </c>
      <c r="K28" s="33">
        <v>6</v>
      </c>
    </row>
    <row r="29" spans="1:11" ht="14.25" hidden="1">
      <c r="A29" s="36">
        <v>20</v>
      </c>
      <c r="B29" s="30" t="s">
        <v>3</v>
      </c>
      <c r="C29" s="31" t="s">
        <v>24</v>
      </c>
      <c r="D29" s="32" t="s">
        <v>52</v>
      </c>
      <c r="E29" s="33">
        <v>0</v>
      </c>
      <c r="F29" s="33">
        <v>1</v>
      </c>
      <c r="G29" s="33">
        <v>0</v>
      </c>
      <c r="H29" s="37">
        <v>3</v>
      </c>
      <c r="I29" s="33">
        <v>0</v>
      </c>
      <c r="J29" s="33">
        <v>0</v>
      </c>
      <c r="K29" s="33">
        <v>4</v>
      </c>
    </row>
    <row r="30" spans="1:11" ht="14.25" hidden="1">
      <c r="A30" s="36">
        <v>21</v>
      </c>
      <c r="B30" s="30" t="s">
        <v>23</v>
      </c>
      <c r="C30" s="31" t="s">
        <v>16</v>
      </c>
      <c r="D30" s="32" t="s">
        <v>53</v>
      </c>
      <c r="E30" s="33">
        <v>0</v>
      </c>
      <c r="F30" s="33">
        <v>4</v>
      </c>
      <c r="G30" s="33">
        <v>0</v>
      </c>
      <c r="H30" s="37">
        <v>0</v>
      </c>
      <c r="I30" s="33">
        <v>0</v>
      </c>
      <c r="J30" s="33">
        <v>0</v>
      </c>
      <c r="K30" s="33">
        <v>4</v>
      </c>
    </row>
    <row r="31" spans="1:11" ht="14.25" hidden="1">
      <c r="A31" s="36">
        <v>22</v>
      </c>
      <c r="B31" s="30" t="s">
        <v>64</v>
      </c>
      <c r="C31" s="31" t="s">
        <v>65</v>
      </c>
      <c r="D31" s="32" t="s">
        <v>57</v>
      </c>
      <c r="E31" s="33">
        <v>0</v>
      </c>
      <c r="F31" s="33">
        <v>0</v>
      </c>
      <c r="G31" s="33">
        <v>0</v>
      </c>
      <c r="H31" s="37">
        <v>0</v>
      </c>
      <c r="I31" s="33">
        <v>3</v>
      </c>
      <c r="J31" s="33">
        <v>0</v>
      </c>
      <c r="K31" s="33">
        <v>3</v>
      </c>
    </row>
    <row r="32" spans="1:11" ht="14.25" hidden="1">
      <c r="A32" s="36">
        <v>23</v>
      </c>
      <c r="B32" s="30" t="s">
        <v>19</v>
      </c>
      <c r="C32" s="31" t="s">
        <v>24</v>
      </c>
      <c r="D32" s="32" t="s">
        <v>52</v>
      </c>
      <c r="E32" s="33">
        <v>0</v>
      </c>
      <c r="F32" s="33">
        <v>0</v>
      </c>
      <c r="G32" s="33">
        <v>0</v>
      </c>
      <c r="H32" s="37">
        <v>2</v>
      </c>
      <c r="I32" s="33">
        <v>0</v>
      </c>
      <c r="J32" s="33">
        <v>0</v>
      </c>
      <c r="K32" s="33">
        <v>2</v>
      </c>
    </row>
    <row r="33" spans="1:11" ht="14.25" hidden="1">
      <c r="A33" s="36">
        <v>24</v>
      </c>
      <c r="B33" s="30" t="s">
        <v>11</v>
      </c>
      <c r="C33" s="31" t="s">
        <v>63</v>
      </c>
      <c r="D33" s="32" t="s">
        <v>49</v>
      </c>
      <c r="E33" s="33">
        <v>0</v>
      </c>
      <c r="F33" s="33">
        <v>0</v>
      </c>
      <c r="G33" s="33">
        <v>0</v>
      </c>
      <c r="H33" s="37">
        <v>0</v>
      </c>
      <c r="I33" s="33">
        <v>2</v>
      </c>
      <c r="J33" s="33">
        <v>0</v>
      </c>
      <c r="K33" s="33">
        <v>2</v>
      </c>
    </row>
    <row r="34" spans="1:11" ht="14.25" hidden="1">
      <c r="A34" s="36">
        <v>25</v>
      </c>
      <c r="B34" s="30" t="s">
        <v>60</v>
      </c>
      <c r="C34" s="31" t="s">
        <v>18</v>
      </c>
      <c r="D34" s="32" t="s">
        <v>53</v>
      </c>
      <c r="E34" s="33">
        <v>0</v>
      </c>
      <c r="F34" s="33">
        <v>0</v>
      </c>
      <c r="G34" s="33">
        <v>0</v>
      </c>
      <c r="H34" s="37">
        <v>1</v>
      </c>
      <c r="I34" s="33">
        <v>0</v>
      </c>
      <c r="J34" s="33">
        <v>0</v>
      </c>
      <c r="K34" s="33">
        <v>1</v>
      </c>
    </row>
    <row r="35" spans="1:11" ht="14.25" hidden="1">
      <c r="A35" s="36">
        <v>26</v>
      </c>
      <c r="B35" s="30" t="s">
        <v>66</v>
      </c>
      <c r="C35" s="31" t="s">
        <v>24</v>
      </c>
      <c r="D35" s="32" t="s">
        <v>57</v>
      </c>
      <c r="E35" s="33">
        <v>0</v>
      </c>
      <c r="F35" s="33">
        <v>0</v>
      </c>
      <c r="G35" s="33">
        <v>0</v>
      </c>
      <c r="H35" s="37">
        <v>0</v>
      </c>
      <c r="I35" s="33">
        <v>1</v>
      </c>
      <c r="J35" s="33">
        <v>0</v>
      </c>
      <c r="K35" s="33">
        <v>1</v>
      </c>
    </row>
    <row r="36" ht="14.25" hidden="1">
      <c r="A36" s="29"/>
    </row>
    <row r="37" spans="1:2" s="22" customFormat="1" ht="14.25" hidden="1">
      <c r="A37" s="34" t="s">
        <v>71</v>
      </c>
      <c r="B37" s="35" t="s">
        <v>72</v>
      </c>
    </row>
    <row r="38" spans="1:2" s="22" customFormat="1" ht="14.25" hidden="1">
      <c r="A38" s="21"/>
      <c r="B38" s="21"/>
    </row>
    <row r="39" s="22" customFormat="1" ht="14.25">
      <c r="B39" s="23"/>
    </row>
    <row r="40" spans="1:2" ht="14.25">
      <c r="A40" s="34"/>
      <c r="B40" s="44"/>
    </row>
    <row r="45" ht="14.25" hidden="1"/>
    <row r="46" spans="2:11" ht="15" hidden="1">
      <c r="B46" s="59" t="s">
        <v>52</v>
      </c>
      <c r="C46" s="1"/>
      <c r="E46" s="60">
        <f>E7+E8+E11</f>
        <v>46</v>
      </c>
      <c r="F46" s="60">
        <f>F7+F8+F10+F11+F13+F15+F9</f>
        <v>53</v>
      </c>
      <c r="G46" s="60">
        <v>16</v>
      </c>
      <c r="H46" s="60">
        <f>H7+H8+H9+H10</f>
        <v>0</v>
      </c>
      <c r="I46" s="60">
        <f>I7+I8+I10+I9</f>
        <v>0</v>
      </c>
      <c r="J46" s="60">
        <f>J8+J7+J9+J11+J13</f>
        <v>0</v>
      </c>
      <c r="K46" s="61">
        <f>SUM(E46:J46)</f>
        <v>115</v>
      </c>
    </row>
    <row r="47" spans="2:11" ht="15" hidden="1">
      <c r="B47" s="59" t="s">
        <v>51</v>
      </c>
      <c r="C47" s="1"/>
      <c r="E47" s="60">
        <f>E17</f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1">
        <f aca="true" t="shared" si="0" ref="K47:K54">SUM(E47:J47)</f>
        <v>0</v>
      </c>
    </row>
    <row r="48" spans="2:11" ht="15" hidden="1">
      <c r="B48" s="59" t="s">
        <v>48</v>
      </c>
      <c r="C48" s="1"/>
      <c r="E48" s="60">
        <f>E6</f>
        <v>13</v>
      </c>
      <c r="F48" s="60">
        <f>F6</f>
        <v>20</v>
      </c>
      <c r="G48" s="60">
        <v>0</v>
      </c>
      <c r="H48" s="60" t="e">
        <f>#REF!+H21+H6</f>
        <v>#REF!</v>
      </c>
      <c r="I48" s="60" t="e">
        <f>#REF!+I21+I6</f>
        <v>#REF!</v>
      </c>
      <c r="J48" s="60">
        <v>4</v>
      </c>
      <c r="K48" s="61" t="e">
        <f t="shared" si="0"/>
        <v>#REF!</v>
      </c>
    </row>
    <row r="49" spans="2:11" ht="15" hidden="1">
      <c r="B49" s="59" t="s">
        <v>58</v>
      </c>
      <c r="C49" s="1"/>
      <c r="E49" s="60">
        <v>0</v>
      </c>
      <c r="F49" s="60">
        <v>0</v>
      </c>
      <c r="G49" s="60">
        <v>0</v>
      </c>
      <c r="H49" s="22">
        <v>6</v>
      </c>
      <c r="I49" s="60">
        <v>4</v>
      </c>
      <c r="J49" s="60">
        <v>0</v>
      </c>
      <c r="K49" s="61">
        <f t="shared" si="0"/>
        <v>10</v>
      </c>
    </row>
    <row r="50" spans="2:11" ht="15" hidden="1">
      <c r="B50" s="59" t="s">
        <v>50</v>
      </c>
      <c r="C50" s="1"/>
      <c r="E50" s="60">
        <v>8</v>
      </c>
      <c r="F50" s="60">
        <f>F22+F20</f>
        <v>0</v>
      </c>
      <c r="G50" s="60">
        <v>0</v>
      </c>
      <c r="H50" s="60">
        <f>H20</f>
        <v>0</v>
      </c>
      <c r="I50" s="60">
        <f>I20</f>
        <v>0</v>
      </c>
      <c r="J50" s="60">
        <v>0</v>
      </c>
      <c r="K50" s="61">
        <f t="shared" si="0"/>
        <v>8</v>
      </c>
    </row>
    <row r="51" spans="2:11" ht="15" hidden="1">
      <c r="B51" s="59" t="s">
        <v>54</v>
      </c>
      <c r="C51" s="1"/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1">
        <f t="shared" si="0"/>
        <v>0</v>
      </c>
    </row>
    <row r="52" spans="2:11" ht="15" hidden="1">
      <c r="B52" s="59" t="s">
        <v>57</v>
      </c>
      <c r="C52" s="1"/>
      <c r="E52" s="60">
        <v>0</v>
      </c>
      <c r="F52" s="60">
        <v>0</v>
      </c>
      <c r="G52" s="60">
        <v>33</v>
      </c>
      <c r="H52" s="60">
        <v>0</v>
      </c>
      <c r="I52" s="60">
        <v>0</v>
      </c>
      <c r="J52" s="60">
        <v>0</v>
      </c>
      <c r="K52" s="61">
        <f t="shared" si="0"/>
        <v>33</v>
      </c>
    </row>
    <row r="53" spans="2:11" ht="15" hidden="1">
      <c r="B53" s="62" t="s">
        <v>49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2</v>
      </c>
      <c r="K53" s="61">
        <f t="shared" si="0"/>
        <v>2</v>
      </c>
    </row>
    <row r="54" spans="2:11" ht="15" hidden="1">
      <c r="B54" s="62" t="s">
        <v>55</v>
      </c>
      <c r="E54" s="60">
        <v>0</v>
      </c>
      <c r="F54" s="60">
        <v>0</v>
      </c>
      <c r="G54" s="60">
        <v>0</v>
      </c>
      <c r="H54" s="60">
        <v>0</v>
      </c>
      <c r="I54" s="60">
        <v>20</v>
      </c>
      <c r="J54" s="60">
        <v>2</v>
      </c>
      <c r="K54" s="61">
        <f t="shared" si="0"/>
        <v>22</v>
      </c>
    </row>
    <row r="55" ht="14.25" hidden="1"/>
    <row r="56" spans="4:9" ht="15" hidden="1">
      <c r="D56" t="s">
        <v>95</v>
      </c>
      <c r="E56" s="64">
        <f>SUM(E46:E54)</f>
        <v>67</v>
      </c>
      <c r="F56" s="64">
        <f>SUM(F46:F54)</f>
        <v>73</v>
      </c>
      <c r="G56" s="64">
        <f>SUM(G46:G54)</f>
        <v>49</v>
      </c>
      <c r="H56" s="64" t="e">
        <f>SUM(H46:H54)</f>
        <v>#REF!</v>
      </c>
      <c r="I56" s="64" t="e">
        <f>SUM(I46:I54)</f>
        <v>#REF!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3">
      <selection activeCell="P18" sqref="P18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.8984375" style="0" customWidth="1"/>
    <col min="4" max="4" width="16.09765625" style="0" bestFit="1" customWidth="1"/>
    <col min="5" max="5" width="8.59765625" style="0" bestFit="1" customWidth="1"/>
    <col min="6" max="6" width="13.09765625" style="0" bestFit="1" customWidth="1"/>
    <col min="7" max="7" width="7.5" style="0" bestFit="1" customWidth="1"/>
    <col min="8" max="8" width="8.09765625" style="0" bestFit="1" customWidth="1"/>
    <col min="9" max="9" width="5.59765625" style="0" bestFit="1" customWidth="1"/>
    <col min="10" max="10" width="6.3984375" style="0" bestFit="1" customWidth="1"/>
    <col min="11" max="11" width="9.19921875" style="0" bestFit="1" customWidth="1"/>
    <col min="12" max="13" width="0" style="0" hidden="1" customWidth="1"/>
    <col min="14" max="16" width="2.8984375" style="0" bestFit="1" customWidth="1"/>
  </cols>
  <sheetData>
    <row r="1" spans="1:11" ht="15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4.25">
      <c r="A2" s="109" t="s">
        <v>127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 thickBot="1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55.5" customHeight="1" thickBot="1">
      <c r="A4" s="106" t="s">
        <v>0</v>
      </c>
      <c r="B4" s="106" t="s">
        <v>1</v>
      </c>
      <c r="C4" s="106" t="s">
        <v>8</v>
      </c>
      <c r="D4" s="106" t="s">
        <v>47</v>
      </c>
      <c r="E4" s="7" t="s">
        <v>119</v>
      </c>
      <c r="F4" s="7" t="s">
        <v>40</v>
      </c>
      <c r="G4" s="79" t="s">
        <v>36</v>
      </c>
      <c r="H4" s="9" t="s">
        <v>82</v>
      </c>
      <c r="I4" s="8" t="s">
        <v>31</v>
      </c>
      <c r="J4" s="9" t="s">
        <v>30</v>
      </c>
      <c r="K4" s="110" t="s">
        <v>27</v>
      </c>
    </row>
    <row r="5" spans="1:11" ht="15" thickBot="1">
      <c r="A5" s="107"/>
      <c r="B5" s="107"/>
      <c r="C5" s="107"/>
      <c r="D5" s="107"/>
      <c r="E5" s="10" t="s">
        <v>129</v>
      </c>
      <c r="F5" s="10" t="s">
        <v>130</v>
      </c>
      <c r="G5" s="11" t="s">
        <v>131</v>
      </c>
      <c r="H5" s="12" t="s">
        <v>132</v>
      </c>
      <c r="I5" s="12" t="s">
        <v>133</v>
      </c>
      <c r="J5" s="13" t="s">
        <v>39</v>
      </c>
      <c r="K5" s="114"/>
    </row>
    <row r="6" spans="1:17" ht="15" customHeight="1">
      <c r="A6" s="88">
        <v>1</v>
      </c>
      <c r="B6" s="97" t="s">
        <v>59</v>
      </c>
      <c r="C6" s="98" t="s">
        <v>32</v>
      </c>
      <c r="D6" s="99" t="s">
        <v>51</v>
      </c>
      <c r="E6" s="89">
        <v>20</v>
      </c>
      <c r="F6" s="90">
        <v>20</v>
      </c>
      <c r="G6" s="89"/>
      <c r="H6" s="90"/>
      <c r="I6" s="89"/>
      <c r="J6" s="90"/>
      <c r="K6" s="89">
        <f>SUM(E6:J6)</f>
        <v>40</v>
      </c>
      <c r="L6" s="60">
        <f>E6+E8+E10+E11+E13</f>
        <v>48</v>
      </c>
      <c r="M6" s="60">
        <f>F6+F8+F10+F17</f>
        <v>39</v>
      </c>
      <c r="N6" s="60">
        <v>49</v>
      </c>
      <c r="O6" s="60">
        <f>F6+F7+F8+F18</f>
        <v>49</v>
      </c>
      <c r="P6" s="60"/>
      <c r="Q6" s="60"/>
    </row>
    <row r="7" spans="1:14" ht="15" customHeight="1">
      <c r="A7" s="2">
        <v>2</v>
      </c>
      <c r="B7" s="91" t="s">
        <v>73</v>
      </c>
      <c r="C7" s="48" t="s">
        <v>4</v>
      </c>
      <c r="D7" s="75" t="s">
        <v>51</v>
      </c>
      <c r="E7" s="14">
        <v>16</v>
      </c>
      <c r="F7" s="16">
        <v>16</v>
      </c>
      <c r="G7" s="14"/>
      <c r="H7" s="16"/>
      <c r="I7" s="14"/>
      <c r="J7" s="16"/>
      <c r="K7" s="14">
        <f>SUM(E7:J7)</f>
        <v>32</v>
      </c>
      <c r="L7" s="60">
        <f>E7</f>
        <v>16</v>
      </c>
      <c r="M7" s="60">
        <f>F7+F12+F15+F18</f>
        <v>16</v>
      </c>
      <c r="N7" s="60"/>
    </row>
    <row r="8" spans="1:16" ht="14.25">
      <c r="A8" s="92">
        <v>3</v>
      </c>
      <c r="B8" s="93" t="s">
        <v>97</v>
      </c>
      <c r="C8" s="92" t="s">
        <v>5</v>
      </c>
      <c r="D8" s="94" t="s">
        <v>48</v>
      </c>
      <c r="E8" s="95">
        <v>3</v>
      </c>
      <c r="F8" s="96">
        <v>13</v>
      </c>
      <c r="G8" s="95">
        <v>16</v>
      </c>
      <c r="H8" s="96"/>
      <c r="I8" s="95"/>
      <c r="J8" s="96"/>
      <c r="K8" s="95">
        <f>SUM(E8:J8)</f>
        <v>32</v>
      </c>
      <c r="N8" s="60"/>
      <c r="P8">
        <v>16</v>
      </c>
    </row>
    <row r="9" spans="1:17" ht="14.25">
      <c r="A9" s="6">
        <v>4</v>
      </c>
      <c r="B9" s="47" t="s">
        <v>102</v>
      </c>
      <c r="C9" s="48" t="s">
        <v>103</v>
      </c>
      <c r="D9" s="75" t="s">
        <v>52</v>
      </c>
      <c r="E9" s="14">
        <v>10</v>
      </c>
      <c r="F9" s="16">
        <v>10</v>
      </c>
      <c r="G9" s="14">
        <v>4</v>
      </c>
      <c r="H9" s="16"/>
      <c r="I9" s="14"/>
      <c r="J9" s="16"/>
      <c r="K9" s="14">
        <f>SUM(E9:J9)</f>
        <v>24</v>
      </c>
      <c r="L9" s="60">
        <f>E9+E16</f>
        <v>16</v>
      </c>
      <c r="N9" s="60">
        <v>14</v>
      </c>
      <c r="O9" s="60">
        <f>F9+F14+F12</f>
        <v>14</v>
      </c>
      <c r="P9" s="60">
        <v>53</v>
      </c>
      <c r="Q9" s="60"/>
    </row>
    <row r="10" spans="1:16" ht="14.25">
      <c r="A10" s="6">
        <v>5</v>
      </c>
      <c r="B10" s="47" t="s">
        <v>101</v>
      </c>
      <c r="C10" s="48" t="s">
        <v>4</v>
      </c>
      <c r="D10" s="75" t="s">
        <v>52</v>
      </c>
      <c r="E10" s="14">
        <v>4</v>
      </c>
      <c r="F10" s="16">
        <v>6</v>
      </c>
      <c r="G10" s="14">
        <v>13</v>
      </c>
      <c r="H10" s="16"/>
      <c r="I10" s="14"/>
      <c r="J10" s="16"/>
      <c r="K10" s="14">
        <f>SUM(E10:J10)</f>
        <v>23</v>
      </c>
      <c r="N10" s="60">
        <v>14</v>
      </c>
      <c r="O10" s="60">
        <f>F10+F16</f>
        <v>6</v>
      </c>
      <c r="P10" s="60"/>
    </row>
    <row r="11" spans="1:16" ht="14.25">
      <c r="A11" s="6">
        <v>6</v>
      </c>
      <c r="B11" s="47" t="s">
        <v>112</v>
      </c>
      <c r="C11" s="48" t="s">
        <v>7</v>
      </c>
      <c r="D11" s="75" t="s">
        <v>51</v>
      </c>
      <c r="E11" s="14">
        <v>13</v>
      </c>
      <c r="F11" s="16">
        <v>8</v>
      </c>
      <c r="G11" s="14"/>
      <c r="H11" s="16"/>
      <c r="I11" s="14"/>
      <c r="J11" s="16"/>
      <c r="K11" s="14">
        <f>SUM(E11:J11)</f>
        <v>21</v>
      </c>
      <c r="N11" s="60"/>
      <c r="O11" s="60">
        <v>3</v>
      </c>
      <c r="P11" s="60"/>
    </row>
    <row r="12" spans="1:11" ht="14.25">
      <c r="A12" s="6">
        <v>7</v>
      </c>
      <c r="B12" s="47" t="s">
        <v>163</v>
      </c>
      <c r="C12" s="48" t="s">
        <v>164</v>
      </c>
      <c r="D12" s="75" t="s">
        <v>52</v>
      </c>
      <c r="E12" s="14"/>
      <c r="F12" s="16"/>
      <c r="G12" s="14">
        <v>20</v>
      </c>
      <c r="H12" s="16"/>
      <c r="I12" s="14"/>
      <c r="J12" s="16"/>
      <c r="K12" s="14">
        <f>SUM(E12:J12)</f>
        <v>20</v>
      </c>
    </row>
    <row r="13" spans="1:17" ht="14.25">
      <c r="A13" s="6">
        <v>8</v>
      </c>
      <c r="B13" s="47" t="s">
        <v>111</v>
      </c>
      <c r="C13" s="48" t="s">
        <v>2</v>
      </c>
      <c r="D13" s="76" t="s">
        <v>49</v>
      </c>
      <c r="E13" s="14">
        <v>8</v>
      </c>
      <c r="F13" s="16">
        <v>3</v>
      </c>
      <c r="G13" s="14">
        <v>8</v>
      </c>
      <c r="H13" s="16"/>
      <c r="I13" s="14"/>
      <c r="J13" s="16"/>
      <c r="K13" s="14">
        <f>SUM(E13:J13)</f>
        <v>19</v>
      </c>
      <c r="N13">
        <v>4</v>
      </c>
      <c r="Q13" s="60"/>
    </row>
    <row r="14" spans="1:13" ht="14.25">
      <c r="A14" s="6">
        <v>9</v>
      </c>
      <c r="B14" s="47" t="s">
        <v>141</v>
      </c>
      <c r="C14" s="48" t="s">
        <v>6</v>
      </c>
      <c r="D14" s="75" t="s">
        <v>52</v>
      </c>
      <c r="E14" s="14">
        <v>0</v>
      </c>
      <c r="F14" s="16">
        <v>4</v>
      </c>
      <c r="G14" s="14">
        <v>6</v>
      </c>
      <c r="H14" s="16"/>
      <c r="I14" s="14"/>
      <c r="J14" s="16"/>
      <c r="K14" s="14">
        <f>SUM(E14:J14)</f>
        <v>10</v>
      </c>
      <c r="M14" s="60">
        <f>F14</f>
        <v>4</v>
      </c>
    </row>
    <row r="15" spans="1:11" ht="14.25">
      <c r="A15" s="6">
        <v>10</v>
      </c>
      <c r="B15" s="47" t="s">
        <v>74</v>
      </c>
      <c r="C15" s="48" t="s">
        <v>165</v>
      </c>
      <c r="D15" s="75" t="s">
        <v>52</v>
      </c>
      <c r="E15" s="14"/>
      <c r="F15" s="16"/>
      <c r="G15" s="14">
        <v>10</v>
      </c>
      <c r="H15" s="16"/>
      <c r="I15" s="14"/>
      <c r="J15" s="16"/>
      <c r="K15" s="14">
        <f>SUM(E15:J15)</f>
        <v>10</v>
      </c>
    </row>
    <row r="16" spans="1:11" ht="14.25">
      <c r="A16" s="6">
        <v>11</v>
      </c>
      <c r="B16" s="47" t="s">
        <v>87</v>
      </c>
      <c r="C16" s="48" t="s">
        <v>88</v>
      </c>
      <c r="D16" s="75" t="s">
        <v>49</v>
      </c>
      <c r="E16" s="14">
        <v>6</v>
      </c>
      <c r="F16" s="16"/>
      <c r="G16" s="14"/>
      <c r="H16" s="16"/>
      <c r="I16" s="14"/>
      <c r="J16" s="16"/>
      <c r="K16" s="14">
        <f>SUM(E16:J16)</f>
        <v>6</v>
      </c>
    </row>
    <row r="17" spans="1:16" ht="14.25">
      <c r="A17" s="6">
        <v>12</v>
      </c>
      <c r="B17" s="47" t="s">
        <v>45</v>
      </c>
      <c r="C17" s="48" t="s">
        <v>166</v>
      </c>
      <c r="D17" s="75" t="s">
        <v>53</v>
      </c>
      <c r="E17" s="14"/>
      <c r="F17" s="16"/>
      <c r="G17" s="14">
        <v>3</v>
      </c>
      <c r="H17" s="16"/>
      <c r="I17" s="14"/>
      <c r="J17" s="16"/>
      <c r="K17" s="14">
        <f>SUM(E17:J17)</f>
        <v>3</v>
      </c>
      <c r="P17">
        <v>3</v>
      </c>
    </row>
    <row r="18" spans="1:14" ht="14.25">
      <c r="A18" s="6">
        <v>13</v>
      </c>
      <c r="B18" s="47" t="s">
        <v>139</v>
      </c>
      <c r="C18" s="48" t="s">
        <v>88</v>
      </c>
      <c r="D18" s="75" t="s">
        <v>50</v>
      </c>
      <c r="E18" s="14">
        <v>2</v>
      </c>
      <c r="F18" s="16"/>
      <c r="G18" s="14"/>
      <c r="H18" s="16"/>
      <c r="I18" s="14"/>
      <c r="J18" s="16"/>
      <c r="K18" s="14">
        <f>SUM(E18:J18)</f>
        <v>2</v>
      </c>
      <c r="N18" s="60"/>
    </row>
    <row r="19" spans="1:12" ht="14.25">
      <c r="A19" s="6">
        <v>14</v>
      </c>
      <c r="B19" s="47" t="s">
        <v>142</v>
      </c>
      <c r="C19" s="48" t="s">
        <v>143</v>
      </c>
      <c r="D19" s="75" t="s">
        <v>48</v>
      </c>
      <c r="E19" s="14">
        <v>0</v>
      </c>
      <c r="F19" s="16">
        <v>2</v>
      </c>
      <c r="G19" s="14"/>
      <c r="H19" s="16"/>
      <c r="I19" s="14"/>
      <c r="J19" s="16"/>
      <c r="K19" s="14">
        <f>SUM(E19:J19)</f>
        <v>2</v>
      </c>
      <c r="L19">
        <v>3</v>
      </c>
    </row>
    <row r="20" spans="1:14" ht="14.25">
      <c r="A20" s="6">
        <v>15</v>
      </c>
      <c r="B20" s="47" t="s">
        <v>140</v>
      </c>
      <c r="C20" s="48" t="s">
        <v>6</v>
      </c>
      <c r="D20" s="75" t="s">
        <v>48</v>
      </c>
      <c r="E20" s="14">
        <v>1</v>
      </c>
      <c r="F20" s="16"/>
      <c r="G20" s="14"/>
      <c r="H20" s="16"/>
      <c r="I20" s="14"/>
      <c r="J20" s="16"/>
      <c r="K20" s="14">
        <f>SUM(E20:J20)</f>
        <v>1</v>
      </c>
      <c r="M20">
        <v>1</v>
      </c>
      <c r="N20" s="60"/>
    </row>
    <row r="21" spans="1:11" ht="14.25">
      <c r="A21" s="6">
        <v>16</v>
      </c>
      <c r="B21" s="47" t="s">
        <v>144</v>
      </c>
      <c r="C21" s="48" t="s">
        <v>88</v>
      </c>
      <c r="D21" s="75" t="s">
        <v>51</v>
      </c>
      <c r="E21" s="14">
        <v>0</v>
      </c>
      <c r="F21" s="16">
        <v>1</v>
      </c>
      <c r="G21" s="14"/>
      <c r="H21" s="16"/>
      <c r="I21" s="14"/>
      <c r="J21" s="16"/>
      <c r="K21" s="14">
        <f>SUM(E21:J21)</f>
        <v>1</v>
      </c>
    </row>
    <row r="22" spans="1:14" ht="14.25">
      <c r="A22" s="6">
        <v>17</v>
      </c>
      <c r="B22" s="47"/>
      <c r="C22" s="48"/>
      <c r="D22" s="75"/>
      <c r="E22" s="14"/>
      <c r="F22" s="16"/>
      <c r="G22" s="14"/>
      <c r="H22" s="16"/>
      <c r="I22" s="14"/>
      <c r="J22" s="16"/>
      <c r="K22" s="14">
        <f>SUM(E22:J22)</f>
        <v>0</v>
      </c>
      <c r="N22" s="60"/>
    </row>
    <row r="23" spans="1:11" ht="14.25">
      <c r="A23" s="6">
        <v>18</v>
      </c>
      <c r="B23" s="47"/>
      <c r="C23" s="48"/>
      <c r="D23" s="75"/>
      <c r="E23" s="14"/>
      <c r="F23" s="16"/>
      <c r="G23" s="14"/>
      <c r="H23" s="16"/>
      <c r="I23" s="14"/>
      <c r="J23" s="16"/>
      <c r="K23" s="14">
        <f>SUM(E23:J23)</f>
        <v>0</v>
      </c>
    </row>
    <row r="24" spans="1:11" ht="14.25">
      <c r="A24" s="6">
        <v>19</v>
      </c>
      <c r="B24" s="47"/>
      <c r="C24" s="48"/>
      <c r="D24" s="75"/>
      <c r="E24" s="14"/>
      <c r="F24" s="16"/>
      <c r="G24" s="14"/>
      <c r="H24" s="16"/>
      <c r="I24" s="14"/>
      <c r="J24" s="16"/>
      <c r="K24" s="14">
        <f>SUM(E24:J24)</f>
        <v>0</v>
      </c>
    </row>
    <row r="25" spans="1:11" ht="14.25">
      <c r="A25" s="6">
        <v>20</v>
      </c>
      <c r="B25" s="47"/>
      <c r="C25" s="48"/>
      <c r="D25" s="75"/>
      <c r="E25" s="14"/>
      <c r="F25" s="16"/>
      <c r="G25" s="14"/>
      <c r="H25" s="16"/>
      <c r="I25" s="14"/>
      <c r="J25" s="16"/>
      <c r="K25" s="14">
        <f>SUM(E25:J25)</f>
        <v>0</v>
      </c>
    </row>
    <row r="32" ht="14.25" hidden="1"/>
    <row r="33" ht="14.25" hidden="1"/>
    <row r="34" spans="2:11" ht="14.25" hidden="1">
      <c r="B34" s="22" t="s">
        <v>91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5" hidden="1">
      <c r="B35" s="59" t="s">
        <v>52</v>
      </c>
      <c r="C35" s="1"/>
      <c r="E35" s="60" t="e">
        <f>#REF!+E9+E20</f>
        <v>#REF!</v>
      </c>
      <c r="F35" s="60" t="e">
        <f>#REF!+F9+F16+F20+F23</f>
        <v>#REF!</v>
      </c>
      <c r="G35" s="60" t="e">
        <f>#REF!</f>
        <v>#REF!</v>
      </c>
      <c r="H35" s="60" t="e">
        <f>H9+H20+#REF!</f>
        <v>#REF!</v>
      </c>
      <c r="I35" s="60" t="e">
        <f>I9+I20+#REF!</f>
        <v>#REF!</v>
      </c>
      <c r="J35" s="60" t="e">
        <f>#REF!+#REF!</f>
        <v>#REF!</v>
      </c>
      <c r="K35" s="61" t="e">
        <f>SUM(E35:J35)</f>
        <v>#REF!</v>
      </c>
    </row>
    <row r="36" spans="2:11" ht="15" hidden="1">
      <c r="B36" s="59" t="s">
        <v>51</v>
      </c>
      <c r="C36" s="1"/>
      <c r="E36" s="60">
        <f>E17</f>
        <v>0</v>
      </c>
      <c r="F36" s="60">
        <v>0</v>
      </c>
      <c r="G36" s="60">
        <v>0</v>
      </c>
      <c r="H36" s="60">
        <v>0</v>
      </c>
      <c r="I36" s="60">
        <v>0</v>
      </c>
      <c r="J36" s="60" t="e">
        <f>#REF!+J17</f>
        <v>#REF!</v>
      </c>
      <c r="K36" s="61" t="e">
        <f aca="true" t="shared" si="0" ref="K36:K42">SUM(E36:J36)</f>
        <v>#REF!</v>
      </c>
    </row>
    <row r="37" spans="2:11" ht="15" hidden="1">
      <c r="B37" s="59" t="s">
        <v>48</v>
      </c>
      <c r="C37" s="1"/>
      <c r="E37" s="60">
        <f>E6+E8+E11</f>
        <v>36</v>
      </c>
      <c r="F37" s="60">
        <f>F6+F8+F12+F14</f>
        <v>37</v>
      </c>
      <c r="G37" s="60">
        <f>G6</f>
        <v>0</v>
      </c>
      <c r="H37" s="60">
        <f>H8+H10+H11+H12</f>
        <v>0</v>
      </c>
      <c r="I37" s="60">
        <f>I8+I10+I11+I12+I14</f>
        <v>0</v>
      </c>
      <c r="J37" s="60">
        <f>J8+J14</f>
        <v>0</v>
      </c>
      <c r="K37" s="61">
        <f t="shared" si="0"/>
        <v>73</v>
      </c>
    </row>
    <row r="38" spans="2:11" ht="15" hidden="1">
      <c r="B38" s="59" t="s">
        <v>58</v>
      </c>
      <c r="C38" s="1"/>
      <c r="E38" s="60">
        <v>0</v>
      </c>
      <c r="F38" s="60">
        <v>0</v>
      </c>
      <c r="G38" s="60">
        <v>0</v>
      </c>
      <c r="H38" s="22">
        <v>0</v>
      </c>
      <c r="I38" s="60">
        <v>0</v>
      </c>
      <c r="J38" s="60">
        <v>0</v>
      </c>
      <c r="K38" s="61">
        <f t="shared" si="0"/>
        <v>0</v>
      </c>
    </row>
    <row r="39" spans="2:11" ht="15" hidden="1">
      <c r="B39" s="59" t="s">
        <v>50</v>
      </c>
      <c r="C39" s="1"/>
      <c r="E39" s="60">
        <f>E13</f>
        <v>8</v>
      </c>
      <c r="F39" s="60">
        <v>0</v>
      </c>
      <c r="G39" s="60">
        <v>0</v>
      </c>
      <c r="H39" s="60">
        <v>0</v>
      </c>
      <c r="I39" s="60">
        <v>0</v>
      </c>
      <c r="J39" s="60">
        <v>47</v>
      </c>
      <c r="K39" s="61">
        <f t="shared" si="0"/>
        <v>55</v>
      </c>
    </row>
    <row r="40" spans="2:11" ht="15" hidden="1">
      <c r="B40" s="59" t="s">
        <v>54</v>
      </c>
      <c r="C40" s="1"/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1">
        <f t="shared" si="0"/>
        <v>0</v>
      </c>
    </row>
    <row r="41" spans="2:11" ht="15" hidden="1">
      <c r="B41" s="59" t="s">
        <v>57</v>
      </c>
      <c r="C41" s="1"/>
      <c r="E41" s="60">
        <v>0</v>
      </c>
      <c r="F41" s="60">
        <v>0</v>
      </c>
      <c r="G41" s="60">
        <f>G18+G19</f>
        <v>0</v>
      </c>
      <c r="H41" s="60">
        <v>0</v>
      </c>
      <c r="I41" s="60">
        <v>0</v>
      </c>
      <c r="J41" s="60">
        <v>0</v>
      </c>
      <c r="K41" s="61">
        <f t="shared" si="0"/>
        <v>0</v>
      </c>
    </row>
    <row r="42" spans="2:11" ht="15" hidden="1">
      <c r="B42" s="62" t="s">
        <v>49</v>
      </c>
      <c r="E42" s="60">
        <f>E15</f>
        <v>0</v>
      </c>
      <c r="F42" s="60">
        <f>F15</f>
        <v>0</v>
      </c>
      <c r="G42" s="60">
        <v>0</v>
      </c>
      <c r="H42" s="60">
        <f>H25+H15</f>
        <v>0</v>
      </c>
      <c r="I42" s="60">
        <f>I24+I15</f>
        <v>0</v>
      </c>
      <c r="J42" s="60">
        <v>0</v>
      </c>
      <c r="K42" s="61">
        <f t="shared" si="0"/>
        <v>0</v>
      </c>
    </row>
    <row r="43" ht="14.25" hidden="1"/>
    <row r="44" spans="4:9" ht="15" hidden="1">
      <c r="D44" t="s">
        <v>95</v>
      </c>
      <c r="E44" s="64" t="e">
        <f>SUM(E35:E42)</f>
        <v>#REF!</v>
      </c>
      <c r="F44" s="64" t="e">
        <f>SUM(F35:F42)</f>
        <v>#REF!</v>
      </c>
      <c r="G44" s="64" t="e">
        <f>SUM(G35:G42)</f>
        <v>#REF!</v>
      </c>
      <c r="H44" s="64" t="e">
        <f>SUM(H35:H42)</f>
        <v>#REF!</v>
      </c>
      <c r="I44" s="64" t="e">
        <f>SUM(I35:I42)</f>
        <v>#REF!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5">
      <selection activeCell="C23" sqref="C23"/>
    </sheetView>
  </sheetViews>
  <sheetFormatPr defaultColWidth="8.796875" defaultRowHeight="14.25"/>
  <cols>
    <col min="1" max="1" width="3.3984375" style="0" bestFit="1" customWidth="1"/>
    <col min="2" max="2" width="13.59765625" style="0" customWidth="1"/>
    <col min="3" max="3" width="11" style="0" bestFit="1" customWidth="1"/>
    <col min="4" max="4" width="17.5" style="0" bestFit="1" customWidth="1"/>
    <col min="5" max="5" width="8.59765625" style="0" bestFit="1" customWidth="1"/>
    <col min="6" max="6" width="13.09765625" style="0" bestFit="1" customWidth="1"/>
    <col min="7" max="7" width="9.59765625" style="0" customWidth="1"/>
    <col min="8" max="8" width="8.09765625" style="0" bestFit="1" customWidth="1"/>
    <col min="9" max="9" width="5.59765625" style="0" bestFit="1" customWidth="1"/>
    <col min="10" max="10" width="6.69921875" style="0" customWidth="1"/>
    <col min="11" max="11" width="6.19921875" style="0" bestFit="1" customWidth="1"/>
    <col min="12" max="13" width="0" style="0" hidden="1" customWidth="1"/>
    <col min="14" max="16" width="2.8984375" style="0" bestFit="1" customWidth="1"/>
  </cols>
  <sheetData>
    <row r="1" spans="1:11" ht="15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4.25">
      <c r="A2" s="109" t="s">
        <v>118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 thickBot="1">
      <c r="A3" s="109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54" customHeight="1" thickBot="1">
      <c r="A4" s="106" t="s">
        <v>0</v>
      </c>
      <c r="B4" s="106" t="s">
        <v>1</v>
      </c>
      <c r="C4" s="106" t="s">
        <v>8</v>
      </c>
      <c r="D4" s="106" t="s">
        <v>47</v>
      </c>
      <c r="E4" s="7" t="s">
        <v>119</v>
      </c>
      <c r="F4" s="7" t="s">
        <v>40</v>
      </c>
      <c r="G4" s="79" t="s">
        <v>36</v>
      </c>
      <c r="H4" s="9" t="s">
        <v>82</v>
      </c>
      <c r="I4" s="8" t="s">
        <v>31</v>
      </c>
      <c r="J4" s="9" t="s">
        <v>30</v>
      </c>
      <c r="K4" s="110" t="s">
        <v>27</v>
      </c>
    </row>
    <row r="5" spans="1:11" ht="15" thickBot="1">
      <c r="A5" s="112"/>
      <c r="B5" s="112"/>
      <c r="C5" s="112"/>
      <c r="D5" s="112"/>
      <c r="E5" s="10" t="s">
        <v>129</v>
      </c>
      <c r="F5" s="10" t="s">
        <v>130</v>
      </c>
      <c r="G5" s="11" t="s">
        <v>131</v>
      </c>
      <c r="H5" s="12" t="s">
        <v>132</v>
      </c>
      <c r="I5" s="12" t="s">
        <v>133</v>
      </c>
      <c r="J5" s="13" t="s">
        <v>39</v>
      </c>
      <c r="K5" s="111"/>
    </row>
    <row r="6" spans="1:17" ht="14.25">
      <c r="A6" s="100">
        <v>1</v>
      </c>
      <c r="B6" s="101" t="s">
        <v>83</v>
      </c>
      <c r="C6" s="45" t="s">
        <v>84</v>
      </c>
      <c r="D6" s="102" t="s">
        <v>52</v>
      </c>
      <c r="E6" s="46">
        <v>13</v>
      </c>
      <c r="F6" s="86">
        <v>20</v>
      </c>
      <c r="G6" s="49">
        <v>6</v>
      </c>
      <c r="H6" s="46"/>
      <c r="I6" s="103"/>
      <c r="J6" s="86"/>
      <c r="K6" s="46">
        <f>SUM(E6:J6)</f>
        <v>39</v>
      </c>
      <c r="L6" s="60">
        <f>E6+E10+E15</f>
        <v>33</v>
      </c>
      <c r="M6" s="60">
        <f>F6+F10+F15</f>
        <v>20</v>
      </c>
      <c r="N6" s="60">
        <v>41</v>
      </c>
      <c r="O6" s="60">
        <f>F6+F10+F16</f>
        <v>20</v>
      </c>
      <c r="P6" s="60">
        <v>38</v>
      </c>
      <c r="Q6" s="60"/>
    </row>
    <row r="7" spans="1:17" ht="14.25">
      <c r="A7" s="48">
        <v>2</v>
      </c>
      <c r="B7" s="50" t="s">
        <v>81</v>
      </c>
      <c r="C7" s="47" t="s">
        <v>100</v>
      </c>
      <c r="D7" s="51" t="s">
        <v>50</v>
      </c>
      <c r="E7" s="14">
        <v>8</v>
      </c>
      <c r="F7" s="16">
        <v>16</v>
      </c>
      <c r="G7" s="24">
        <v>4</v>
      </c>
      <c r="H7" s="14"/>
      <c r="I7" s="26"/>
      <c r="J7" s="16"/>
      <c r="K7" s="14">
        <f>SUM(E7:J7)</f>
        <v>28</v>
      </c>
      <c r="L7" s="60">
        <f>E7+E16+E12</f>
        <v>12</v>
      </c>
      <c r="M7" s="60">
        <f>F7+F12+F18</f>
        <v>27</v>
      </c>
      <c r="N7" s="60">
        <v>30</v>
      </c>
      <c r="O7" s="60">
        <f>F7+F13</f>
        <v>16</v>
      </c>
      <c r="P7" s="60">
        <f>G7+G11+G12+G16</f>
        <v>42</v>
      </c>
      <c r="Q7" s="60"/>
    </row>
    <row r="8" spans="1:17" ht="14.25">
      <c r="A8" s="48">
        <v>3</v>
      </c>
      <c r="B8" s="50" t="s">
        <v>75</v>
      </c>
      <c r="C8" s="47" t="s">
        <v>9</v>
      </c>
      <c r="D8" s="51" t="s">
        <v>52</v>
      </c>
      <c r="E8" s="14">
        <v>10</v>
      </c>
      <c r="F8" s="16">
        <v>0</v>
      </c>
      <c r="G8" s="24">
        <v>16</v>
      </c>
      <c r="H8" s="14"/>
      <c r="I8" s="26"/>
      <c r="J8" s="16"/>
      <c r="K8" s="14">
        <f>SUM(E8:J8)</f>
        <v>26</v>
      </c>
      <c r="L8">
        <v>20</v>
      </c>
      <c r="N8" s="60"/>
      <c r="O8" s="60">
        <f>F11+F17</f>
        <v>6</v>
      </c>
      <c r="P8" s="60"/>
      <c r="Q8" s="60"/>
    </row>
    <row r="9" spans="1:13" ht="14.25">
      <c r="A9" s="6">
        <v>4</v>
      </c>
      <c r="B9" s="50" t="s">
        <v>123</v>
      </c>
      <c r="C9" s="47" t="s">
        <v>5</v>
      </c>
      <c r="D9" s="51" t="s">
        <v>52</v>
      </c>
      <c r="E9" s="14">
        <v>6</v>
      </c>
      <c r="F9" s="16">
        <v>13</v>
      </c>
      <c r="G9" s="24">
        <v>3</v>
      </c>
      <c r="H9" s="14"/>
      <c r="I9" s="26"/>
      <c r="J9" s="16"/>
      <c r="K9" s="14">
        <f>SUM(E9:J9)</f>
        <v>22</v>
      </c>
      <c r="L9" s="60">
        <f>E14</f>
        <v>3</v>
      </c>
      <c r="M9" s="60">
        <f>F9</f>
        <v>13</v>
      </c>
    </row>
    <row r="10" spans="1:14" ht="14.25">
      <c r="A10" s="6">
        <v>5</v>
      </c>
      <c r="B10" s="50" t="s">
        <v>70</v>
      </c>
      <c r="C10" s="47" t="s">
        <v>6</v>
      </c>
      <c r="D10" s="51" t="s">
        <v>48</v>
      </c>
      <c r="E10" s="14">
        <v>20</v>
      </c>
      <c r="F10" s="16">
        <v>0</v>
      </c>
      <c r="G10" s="24"/>
      <c r="H10" s="14"/>
      <c r="I10" s="26"/>
      <c r="J10" s="16"/>
      <c r="K10" s="14">
        <f>SUM(E10:J10)</f>
        <v>20</v>
      </c>
      <c r="N10">
        <v>12</v>
      </c>
    </row>
    <row r="11" spans="1:14" ht="14.25">
      <c r="A11" s="6">
        <v>6</v>
      </c>
      <c r="B11" s="50" t="s">
        <v>61</v>
      </c>
      <c r="C11" s="47" t="s">
        <v>169</v>
      </c>
      <c r="D11" s="51" t="s">
        <v>50</v>
      </c>
      <c r="E11" s="14"/>
      <c r="F11" s="16"/>
      <c r="G11" s="24">
        <v>20</v>
      </c>
      <c r="H11" s="14"/>
      <c r="I11" s="26"/>
      <c r="J11" s="16"/>
      <c r="K11" s="14">
        <f>SUM(E11:J11)</f>
        <v>20</v>
      </c>
      <c r="L11" s="60">
        <f>E11+E13</f>
        <v>16</v>
      </c>
      <c r="N11" s="60"/>
    </row>
    <row r="12" spans="1:14" ht="14.25">
      <c r="A12" s="6">
        <v>7</v>
      </c>
      <c r="B12" s="50" t="s">
        <v>149</v>
      </c>
      <c r="C12" s="47" t="s">
        <v>150</v>
      </c>
      <c r="D12" s="51" t="s">
        <v>151</v>
      </c>
      <c r="E12" s="14"/>
      <c r="F12" s="16">
        <v>8</v>
      </c>
      <c r="G12" s="24">
        <v>10</v>
      </c>
      <c r="H12" s="14"/>
      <c r="I12" s="26"/>
      <c r="J12" s="16"/>
      <c r="K12" s="14">
        <f>SUM(E12:J12)</f>
        <v>18</v>
      </c>
      <c r="N12" s="60"/>
    </row>
    <row r="13" spans="1:16" ht="14.25">
      <c r="A13" s="6">
        <v>8</v>
      </c>
      <c r="B13" s="50" t="s">
        <v>68</v>
      </c>
      <c r="C13" s="47" t="s">
        <v>69</v>
      </c>
      <c r="D13" s="51" t="s">
        <v>48</v>
      </c>
      <c r="E13" s="14">
        <v>16</v>
      </c>
      <c r="F13" s="16">
        <v>0</v>
      </c>
      <c r="G13" s="24"/>
      <c r="H13" s="14"/>
      <c r="I13" s="26"/>
      <c r="J13" s="16"/>
      <c r="K13" s="14">
        <f>SUM(E13:J13)</f>
        <v>16</v>
      </c>
      <c r="P13" s="60"/>
    </row>
    <row r="14" spans="1:15" ht="14.25">
      <c r="A14" s="6">
        <v>9</v>
      </c>
      <c r="B14" s="50" t="s">
        <v>124</v>
      </c>
      <c r="C14" s="47" t="s">
        <v>2</v>
      </c>
      <c r="D14" s="51" t="s">
        <v>48</v>
      </c>
      <c r="E14" s="14">
        <v>3</v>
      </c>
      <c r="F14" s="16">
        <v>10</v>
      </c>
      <c r="G14" s="24"/>
      <c r="H14" s="14"/>
      <c r="I14" s="26"/>
      <c r="J14" s="16"/>
      <c r="K14" s="14">
        <f>SUM(E14:J14)</f>
        <v>13</v>
      </c>
      <c r="O14" s="60">
        <f>F14</f>
        <v>10</v>
      </c>
    </row>
    <row r="15" spans="1:11" ht="14.25">
      <c r="A15" s="6">
        <v>10</v>
      </c>
      <c r="B15" s="50" t="s">
        <v>170</v>
      </c>
      <c r="C15" s="47" t="s">
        <v>7</v>
      </c>
      <c r="D15" s="51" t="s">
        <v>52</v>
      </c>
      <c r="E15" s="14"/>
      <c r="F15" s="16"/>
      <c r="G15" s="24">
        <v>13</v>
      </c>
      <c r="H15" s="14"/>
      <c r="I15" s="26"/>
      <c r="J15" s="16"/>
      <c r="K15" s="14">
        <f>SUM(E15:J15)</f>
        <v>13</v>
      </c>
    </row>
    <row r="16" spans="1:11" ht="14.25">
      <c r="A16" s="6">
        <v>11</v>
      </c>
      <c r="B16" s="50" t="s">
        <v>61</v>
      </c>
      <c r="C16" s="47" t="s">
        <v>2</v>
      </c>
      <c r="D16" s="51" t="s">
        <v>50</v>
      </c>
      <c r="E16" s="14">
        <v>4</v>
      </c>
      <c r="F16" s="16">
        <v>0</v>
      </c>
      <c r="G16" s="24">
        <v>8</v>
      </c>
      <c r="H16" s="14"/>
      <c r="I16" s="26"/>
      <c r="J16" s="16"/>
      <c r="K16" s="14">
        <f>SUM(E16:J16)</f>
        <v>12</v>
      </c>
    </row>
    <row r="17" spans="1:13" ht="14.25">
      <c r="A17" s="6">
        <v>12</v>
      </c>
      <c r="B17" s="50" t="s">
        <v>147</v>
      </c>
      <c r="C17" s="47" t="s">
        <v>148</v>
      </c>
      <c r="D17" s="51" t="s">
        <v>51</v>
      </c>
      <c r="E17" s="14"/>
      <c r="F17" s="16">
        <v>6</v>
      </c>
      <c r="G17" s="24"/>
      <c r="H17" s="14"/>
      <c r="I17" s="26"/>
      <c r="J17" s="16"/>
      <c r="K17" s="14">
        <f>SUM(E17:J17)</f>
        <v>6</v>
      </c>
      <c r="M17">
        <v>3</v>
      </c>
    </row>
    <row r="18" spans="1:11" ht="14.25">
      <c r="A18" s="6">
        <v>13</v>
      </c>
      <c r="B18" s="50" t="s">
        <v>74</v>
      </c>
      <c r="C18" s="47" t="s">
        <v>89</v>
      </c>
      <c r="D18" s="51" t="s">
        <v>52</v>
      </c>
      <c r="E18" s="14">
        <v>1</v>
      </c>
      <c r="F18" s="16">
        <v>3</v>
      </c>
      <c r="G18" s="24"/>
      <c r="H18" s="14"/>
      <c r="I18" s="26"/>
      <c r="J18" s="16"/>
      <c r="K18" s="14">
        <f>SUM(E18:J18)</f>
        <v>4</v>
      </c>
    </row>
    <row r="19" spans="1:15" ht="14.25">
      <c r="A19" s="6">
        <v>14</v>
      </c>
      <c r="B19" s="50" t="s">
        <v>152</v>
      </c>
      <c r="C19" s="47" t="s">
        <v>153</v>
      </c>
      <c r="D19" s="51" t="s">
        <v>48</v>
      </c>
      <c r="E19" s="14"/>
      <c r="F19" s="16">
        <v>4</v>
      </c>
      <c r="G19" s="24"/>
      <c r="H19" s="14"/>
      <c r="I19" s="26"/>
      <c r="J19" s="16"/>
      <c r="K19" s="14">
        <f>SUM(E19:J19)</f>
        <v>4</v>
      </c>
      <c r="L19">
        <v>1</v>
      </c>
      <c r="O19" s="60">
        <f>F19+F20</f>
        <v>5</v>
      </c>
    </row>
    <row r="20" spans="1:16" ht="14.25">
      <c r="A20" s="6">
        <v>15</v>
      </c>
      <c r="B20" s="50" t="s">
        <v>155</v>
      </c>
      <c r="C20" s="47" t="s">
        <v>6</v>
      </c>
      <c r="D20" s="51" t="s">
        <v>49</v>
      </c>
      <c r="E20" s="14"/>
      <c r="F20" s="16">
        <v>1</v>
      </c>
      <c r="G20" s="24">
        <v>2</v>
      </c>
      <c r="H20" s="14"/>
      <c r="I20" s="26"/>
      <c r="J20" s="16"/>
      <c r="K20" s="14">
        <f>SUM(E20:J20)</f>
        <v>3</v>
      </c>
      <c r="M20">
        <v>1</v>
      </c>
      <c r="P20">
        <v>3</v>
      </c>
    </row>
    <row r="21" spans="1:11" ht="14.25">
      <c r="A21" s="6">
        <v>16</v>
      </c>
      <c r="B21" s="50" t="s">
        <v>90</v>
      </c>
      <c r="C21" s="47" t="s">
        <v>6</v>
      </c>
      <c r="D21" s="51" t="s">
        <v>48</v>
      </c>
      <c r="E21" s="14">
        <v>2</v>
      </c>
      <c r="F21" s="16">
        <v>0</v>
      </c>
      <c r="G21" s="24"/>
      <c r="H21" s="14"/>
      <c r="I21" s="26"/>
      <c r="J21" s="16"/>
      <c r="K21" s="14">
        <f>SUM(E21:J21)</f>
        <v>2</v>
      </c>
    </row>
    <row r="22" spans="1:11" ht="14.25">
      <c r="A22" s="6">
        <v>17</v>
      </c>
      <c r="B22" s="50" t="s">
        <v>87</v>
      </c>
      <c r="C22" s="47" t="s">
        <v>154</v>
      </c>
      <c r="D22" s="51" t="s">
        <v>49</v>
      </c>
      <c r="E22" s="14"/>
      <c r="F22" s="16">
        <v>2</v>
      </c>
      <c r="G22" s="24"/>
      <c r="H22" s="14"/>
      <c r="I22" s="26"/>
      <c r="J22" s="16"/>
      <c r="K22" s="14">
        <f>SUM(E22:J22)</f>
        <v>2</v>
      </c>
    </row>
    <row r="23" spans="1:11" ht="14.25">
      <c r="A23" s="6">
        <v>17</v>
      </c>
      <c r="B23" s="50" t="s">
        <v>171</v>
      </c>
      <c r="C23" s="47" t="s">
        <v>172</v>
      </c>
      <c r="D23" s="51" t="s">
        <v>49</v>
      </c>
      <c r="E23" s="14"/>
      <c r="F23" s="16"/>
      <c r="G23" s="24">
        <v>1</v>
      </c>
      <c r="H23" s="14"/>
      <c r="I23" s="26"/>
      <c r="J23" s="16"/>
      <c r="K23" s="14">
        <f>SUM(E23:J23)</f>
        <v>1</v>
      </c>
    </row>
    <row r="24" spans="1:2" s="22" customFormat="1" ht="14.25">
      <c r="A24" s="21"/>
      <c r="B24" s="21"/>
    </row>
    <row r="25" s="22" customFormat="1" ht="14.25">
      <c r="B25" s="23"/>
    </row>
  </sheetData>
  <sheetProtection/>
  <mergeCells count="8">
    <mergeCell ref="C4:C5"/>
    <mergeCell ref="B4:B5"/>
    <mergeCell ref="A4:A5"/>
    <mergeCell ref="A1:K1"/>
    <mergeCell ref="A2:K2"/>
    <mergeCell ref="A3:K3"/>
    <mergeCell ref="K4:K5"/>
    <mergeCell ref="D4:D5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4">
      <selection activeCell="P10" sqref="P10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9.8984375" style="0" bestFit="1" customWidth="1"/>
    <col min="4" max="4" width="16.19921875" style="0" bestFit="1" customWidth="1"/>
    <col min="5" max="5" width="9.59765625" style="0" customWidth="1"/>
    <col min="6" max="6" width="13.09765625" style="0" bestFit="1" customWidth="1"/>
    <col min="7" max="7" width="7.59765625" style="0" customWidth="1"/>
    <col min="8" max="8" width="8.09765625" style="0" bestFit="1" customWidth="1"/>
    <col min="9" max="9" width="5.59765625" style="0" bestFit="1" customWidth="1"/>
    <col min="10" max="10" width="6.8984375" style="0" customWidth="1"/>
    <col min="11" max="11" width="6.19921875" style="0" bestFit="1" customWidth="1"/>
    <col min="12" max="13" width="7.8984375" style="0" hidden="1" customWidth="1"/>
    <col min="14" max="15" width="2.8984375" style="0" bestFit="1" customWidth="1"/>
  </cols>
  <sheetData>
    <row r="1" spans="1:11" ht="15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4.25">
      <c r="A2" s="109" t="s">
        <v>118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 thickBot="1">
      <c r="A3" s="113" t="s">
        <v>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51.75" customHeight="1" thickBot="1">
      <c r="A4" s="106" t="s">
        <v>0</v>
      </c>
      <c r="B4" s="106" t="s">
        <v>1</v>
      </c>
      <c r="C4" s="106" t="s">
        <v>8</v>
      </c>
      <c r="D4" s="106" t="s">
        <v>47</v>
      </c>
      <c r="E4" s="7" t="s">
        <v>119</v>
      </c>
      <c r="F4" s="7" t="s">
        <v>40</v>
      </c>
      <c r="G4" s="79" t="s">
        <v>36</v>
      </c>
      <c r="H4" s="9" t="s">
        <v>82</v>
      </c>
      <c r="I4" s="8" t="s">
        <v>31</v>
      </c>
      <c r="J4" s="9" t="s">
        <v>30</v>
      </c>
      <c r="K4" s="110" t="s">
        <v>27</v>
      </c>
    </row>
    <row r="5" spans="1:11" ht="15" thickBot="1">
      <c r="A5" s="112"/>
      <c r="B5" s="112"/>
      <c r="C5" s="112"/>
      <c r="D5" s="112"/>
      <c r="E5" s="10" t="s">
        <v>129</v>
      </c>
      <c r="F5" s="10" t="s">
        <v>130</v>
      </c>
      <c r="G5" s="11" t="s">
        <v>131</v>
      </c>
      <c r="H5" s="12" t="s">
        <v>132</v>
      </c>
      <c r="I5" s="12" t="s">
        <v>133</v>
      </c>
      <c r="J5" s="13" t="s">
        <v>39</v>
      </c>
      <c r="K5" s="111"/>
    </row>
    <row r="6" spans="1:17" ht="14.25">
      <c r="A6" s="45">
        <v>1</v>
      </c>
      <c r="B6" s="83" t="s">
        <v>113</v>
      </c>
      <c r="C6" s="84" t="s">
        <v>67</v>
      </c>
      <c r="D6" s="85" t="s">
        <v>56</v>
      </c>
      <c r="E6" s="46">
        <v>13</v>
      </c>
      <c r="F6" s="46">
        <v>20</v>
      </c>
      <c r="G6" s="46">
        <v>20</v>
      </c>
      <c r="H6" s="87"/>
      <c r="I6" s="87"/>
      <c r="J6" s="46"/>
      <c r="K6" s="46">
        <f>SUM(E6:J6)</f>
        <v>53</v>
      </c>
      <c r="L6" s="80">
        <f>E6</f>
        <v>13</v>
      </c>
      <c r="M6" s="60">
        <f>F6+F10+F11+F13+F15+F17</f>
        <v>36</v>
      </c>
      <c r="N6" s="60">
        <v>28</v>
      </c>
      <c r="O6" s="60">
        <f>F6+F10+F14+F15+F16</f>
        <v>26</v>
      </c>
      <c r="P6" s="60">
        <v>36</v>
      </c>
      <c r="Q6" s="60"/>
    </row>
    <row r="7" spans="1:16" ht="14.25">
      <c r="A7" s="47">
        <v>2</v>
      </c>
      <c r="B7" s="2" t="s">
        <v>121</v>
      </c>
      <c r="C7" s="3" t="s">
        <v>122</v>
      </c>
      <c r="D7" s="28" t="s">
        <v>48</v>
      </c>
      <c r="E7" s="14">
        <v>16</v>
      </c>
      <c r="F7" s="14">
        <v>13</v>
      </c>
      <c r="G7" s="14">
        <v>13</v>
      </c>
      <c r="H7" s="17"/>
      <c r="I7" s="17"/>
      <c r="J7" s="14"/>
      <c r="K7" s="14">
        <f>SUM(E7:J7)</f>
        <v>42</v>
      </c>
      <c r="L7">
        <v>10</v>
      </c>
      <c r="M7" s="60">
        <f>F7</f>
        <v>13</v>
      </c>
      <c r="N7" s="60">
        <v>26</v>
      </c>
      <c r="O7" s="60">
        <f>F7+F11+F12+F13</f>
        <v>31</v>
      </c>
      <c r="P7">
        <v>13</v>
      </c>
    </row>
    <row r="8" spans="1:17" ht="14.25">
      <c r="A8" s="47">
        <v>3</v>
      </c>
      <c r="B8" s="2" t="s">
        <v>79</v>
      </c>
      <c r="C8" s="3" t="s">
        <v>99</v>
      </c>
      <c r="D8" s="28" t="s">
        <v>56</v>
      </c>
      <c r="E8" s="14">
        <v>10</v>
      </c>
      <c r="F8" s="14">
        <v>10</v>
      </c>
      <c r="G8" s="14">
        <v>16</v>
      </c>
      <c r="H8" s="17"/>
      <c r="I8" s="17"/>
      <c r="J8" s="14"/>
      <c r="K8" s="14">
        <f>SUM(E8:J8)</f>
        <v>36</v>
      </c>
      <c r="L8">
        <v>28</v>
      </c>
      <c r="M8" s="60">
        <f>F14</f>
        <v>3</v>
      </c>
      <c r="N8" s="60">
        <v>23</v>
      </c>
      <c r="O8" s="60">
        <f>F8</f>
        <v>10</v>
      </c>
      <c r="P8" s="60"/>
      <c r="Q8" s="60"/>
    </row>
    <row r="9" spans="1:16" ht="14.25">
      <c r="A9" s="4">
        <v>4</v>
      </c>
      <c r="B9" s="2" t="s">
        <v>108</v>
      </c>
      <c r="C9" s="3" t="s">
        <v>109</v>
      </c>
      <c r="D9" s="28" t="s">
        <v>50</v>
      </c>
      <c r="E9" s="14">
        <v>8</v>
      </c>
      <c r="F9" s="14">
        <v>16</v>
      </c>
      <c r="G9" s="14">
        <v>10</v>
      </c>
      <c r="H9" s="17"/>
      <c r="I9" s="17"/>
      <c r="J9" s="14"/>
      <c r="K9" s="14">
        <f>SUM(E9:J9)</f>
        <v>34</v>
      </c>
      <c r="L9">
        <v>13</v>
      </c>
      <c r="M9" s="60">
        <f>F9+F16</f>
        <v>17</v>
      </c>
      <c r="P9">
        <v>10</v>
      </c>
    </row>
    <row r="10" spans="1:11" ht="14.25">
      <c r="A10" s="4">
        <v>5</v>
      </c>
      <c r="B10" s="2" t="s">
        <v>77</v>
      </c>
      <c r="C10" s="3" t="s">
        <v>24</v>
      </c>
      <c r="D10" s="28" t="s">
        <v>50</v>
      </c>
      <c r="E10" s="14">
        <v>20</v>
      </c>
      <c r="F10" s="14"/>
      <c r="G10" s="14"/>
      <c r="H10" s="17"/>
      <c r="I10" s="17"/>
      <c r="J10" s="14"/>
      <c r="K10" s="14">
        <f>SUM(E10:J10)</f>
        <v>20</v>
      </c>
    </row>
    <row r="11" spans="1:15" ht="14.25">
      <c r="A11" s="4">
        <v>6</v>
      </c>
      <c r="B11" s="2" t="s">
        <v>86</v>
      </c>
      <c r="C11" s="3" t="s">
        <v>13</v>
      </c>
      <c r="D11" s="28" t="s">
        <v>48</v>
      </c>
      <c r="E11" s="14">
        <v>6</v>
      </c>
      <c r="F11" s="14">
        <v>6</v>
      </c>
      <c r="G11" s="14"/>
      <c r="H11" s="17"/>
      <c r="I11" s="17"/>
      <c r="J11" s="14"/>
      <c r="K11" s="14">
        <f>SUM(E11:J11)</f>
        <v>12</v>
      </c>
      <c r="N11" s="60"/>
      <c r="O11" s="60"/>
    </row>
    <row r="12" spans="1:11" ht="14.25">
      <c r="A12" s="4">
        <v>7</v>
      </c>
      <c r="B12" s="2" t="s">
        <v>104</v>
      </c>
      <c r="C12" s="3" t="s">
        <v>120</v>
      </c>
      <c r="D12" s="28" t="s">
        <v>48</v>
      </c>
      <c r="E12" s="14">
        <v>4</v>
      </c>
      <c r="F12" s="14">
        <v>4</v>
      </c>
      <c r="G12" s="14"/>
      <c r="H12" s="17"/>
      <c r="I12" s="17"/>
      <c r="J12" s="14"/>
      <c r="K12" s="14">
        <f>SUM(E12:J12)</f>
        <v>8</v>
      </c>
    </row>
    <row r="13" spans="1:17" ht="14.25">
      <c r="A13" s="4">
        <v>8</v>
      </c>
      <c r="B13" s="2" t="s">
        <v>105</v>
      </c>
      <c r="C13" s="3" t="s">
        <v>145</v>
      </c>
      <c r="D13" s="28" t="s">
        <v>48</v>
      </c>
      <c r="E13" s="14"/>
      <c r="F13" s="14">
        <v>8</v>
      </c>
      <c r="G13" s="14"/>
      <c r="H13" s="17"/>
      <c r="I13" s="17"/>
      <c r="J13" s="14"/>
      <c r="K13" s="14">
        <f>SUM(E13:J13)</f>
        <v>8</v>
      </c>
      <c r="N13" s="60"/>
      <c r="O13" s="60"/>
      <c r="P13" s="60"/>
      <c r="Q13" s="60"/>
    </row>
    <row r="14" spans="1:11" ht="14.25">
      <c r="A14" s="4">
        <v>9</v>
      </c>
      <c r="B14" s="2" t="s">
        <v>98</v>
      </c>
      <c r="C14" s="3" t="s">
        <v>80</v>
      </c>
      <c r="D14" s="28" t="s">
        <v>56</v>
      </c>
      <c r="E14" s="14"/>
      <c r="F14" s="14">
        <v>3</v>
      </c>
      <c r="G14" s="14"/>
      <c r="H14" s="17"/>
      <c r="I14" s="17"/>
      <c r="J14" s="14"/>
      <c r="K14" s="14">
        <f>SUM(E14:J14)</f>
        <v>3</v>
      </c>
    </row>
    <row r="15" spans="1:11" ht="14.25">
      <c r="A15" s="4">
        <v>10</v>
      </c>
      <c r="B15" s="2" t="s">
        <v>114</v>
      </c>
      <c r="C15" s="3" t="s">
        <v>115</v>
      </c>
      <c r="D15" s="28" t="s">
        <v>56</v>
      </c>
      <c r="E15" s="14"/>
      <c r="F15" s="14">
        <v>2</v>
      </c>
      <c r="G15" s="14"/>
      <c r="H15" s="17"/>
      <c r="I15" s="17"/>
      <c r="J15" s="14"/>
      <c r="K15" s="14">
        <f>SUM(E15:J15)</f>
        <v>2</v>
      </c>
    </row>
    <row r="16" spans="1:11" ht="14.25">
      <c r="A16" s="4">
        <v>11</v>
      </c>
      <c r="B16" s="2" t="s">
        <v>116</v>
      </c>
      <c r="C16" s="3" t="s">
        <v>117</v>
      </c>
      <c r="D16" s="28" t="s">
        <v>56</v>
      </c>
      <c r="E16" s="14"/>
      <c r="F16" s="14">
        <v>1</v>
      </c>
      <c r="G16" s="14"/>
      <c r="H16" s="17"/>
      <c r="I16" s="17"/>
      <c r="J16" s="14"/>
      <c r="K16" s="14">
        <f>SUM(E16:J16)</f>
        <v>1</v>
      </c>
    </row>
    <row r="17" spans="1:11" ht="14.25">
      <c r="A17" s="4">
        <v>12</v>
      </c>
      <c r="B17" s="2"/>
      <c r="C17" s="3"/>
      <c r="D17" s="27"/>
      <c r="E17" s="14"/>
      <c r="F17" s="14"/>
      <c r="G17" s="14"/>
      <c r="H17" s="17"/>
      <c r="I17" s="17"/>
      <c r="J17" s="14"/>
      <c r="K17" s="14">
        <f>SUM(E17:J17)</f>
        <v>0</v>
      </c>
    </row>
    <row r="18" spans="1:11" ht="14.25">
      <c r="A18" s="4">
        <v>13</v>
      </c>
      <c r="B18" s="2"/>
      <c r="C18" s="3"/>
      <c r="D18" s="28"/>
      <c r="E18" s="14"/>
      <c r="F18" s="14"/>
      <c r="G18" s="14"/>
      <c r="H18" s="17"/>
      <c r="I18" s="17"/>
      <c r="J18" s="14"/>
      <c r="K18" s="14">
        <f>SUM(E18:J18)</f>
        <v>0</v>
      </c>
    </row>
    <row r="19" spans="1:17" ht="14.25">
      <c r="A19" s="4">
        <v>14</v>
      </c>
      <c r="B19" s="2"/>
      <c r="C19" s="3"/>
      <c r="D19" s="28"/>
      <c r="E19" s="14"/>
      <c r="F19" s="14"/>
      <c r="G19" s="14"/>
      <c r="H19" s="17"/>
      <c r="I19" s="17"/>
      <c r="J19" s="14"/>
      <c r="K19" s="14">
        <f>SUM(E19:J19)</f>
        <v>0</v>
      </c>
      <c r="P19" s="60"/>
      <c r="Q19" s="60"/>
    </row>
    <row r="20" spans="1:11" ht="14.25">
      <c r="A20" s="4">
        <v>15</v>
      </c>
      <c r="B20" s="2"/>
      <c r="C20" s="3"/>
      <c r="D20" s="28"/>
      <c r="E20" s="14"/>
      <c r="F20" s="14"/>
      <c r="G20" s="14"/>
      <c r="H20" s="17"/>
      <c r="I20" s="17"/>
      <c r="J20" s="14"/>
      <c r="K20" s="14">
        <f>SUM(E20:J20)</f>
        <v>0</v>
      </c>
    </row>
    <row r="26" ht="14.25" hidden="1"/>
    <row r="27" ht="14.25" hidden="1">
      <c r="B27" t="s">
        <v>92</v>
      </c>
    </row>
    <row r="28" ht="14.25" hidden="1"/>
    <row r="29" spans="2:11" ht="15" hidden="1">
      <c r="B29" s="59" t="s">
        <v>52</v>
      </c>
      <c r="C29" s="1"/>
      <c r="E29" s="60">
        <v>0</v>
      </c>
      <c r="F29" s="60">
        <v>10</v>
      </c>
      <c r="G29" s="60">
        <v>0</v>
      </c>
      <c r="H29" s="60">
        <v>0</v>
      </c>
      <c r="I29" s="60">
        <v>0</v>
      </c>
      <c r="J29" s="60">
        <v>0</v>
      </c>
      <c r="K29" s="61">
        <f>SUM(E29:J29)</f>
        <v>10</v>
      </c>
    </row>
    <row r="30" spans="2:11" ht="15" hidden="1">
      <c r="B30" s="59" t="s">
        <v>51</v>
      </c>
      <c r="C30" s="1"/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14</v>
      </c>
      <c r="K30" s="61">
        <f aca="true" t="shared" si="0" ref="K30:K37">SUM(E30:J30)</f>
        <v>14</v>
      </c>
    </row>
    <row r="31" spans="2:11" ht="15" hidden="1">
      <c r="B31" s="59" t="s">
        <v>48</v>
      </c>
      <c r="C31" s="1"/>
      <c r="E31" s="60">
        <v>0</v>
      </c>
      <c r="F31" s="60">
        <v>0</v>
      </c>
      <c r="G31" s="60">
        <v>0</v>
      </c>
      <c r="H31" s="60">
        <v>10</v>
      </c>
      <c r="I31" s="60">
        <v>0</v>
      </c>
      <c r="J31" s="60">
        <v>0</v>
      </c>
      <c r="K31" s="61">
        <f t="shared" si="0"/>
        <v>10</v>
      </c>
    </row>
    <row r="32" spans="2:11" ht="15" hidden="1">
      <c r="B32" s="59" t="s">
        <v>58</v>
      </c>
      <c r="C32" s="1"/>
      <c r="E32" s="60">
        <v>20</v>
      </c>
      <c r="F32" s="60">
        <v>20</v>
      </c>
      <c r="G32" s="60">
        <v>0</v>
      </c>
      <c r="H32" s="22">
        <v>13</v>
      </c>
      <c r="I32" s="60">
        <v>13</v>
      </c>
      <c r="J32" s="60">
        <v>0</v>
      </c>
      <c r="K32" s="61">
        <f t="shared" si="0"/>
        <v>66</v>
      </c>
    </row>
    <row r="33" spans="2:11" ht="15" hidden="1">
      <c r="B33" s="59" t="s">
        <v>50</v>
      </c>
      <c r="C33" s="1"/>
      <c r="E33" s="60">
        <v>13</v>
      </c>
      <c r="F33" s="60">
        <v>13</v>
      </c>
      <c r="G33" s="60">
        <v>0</v>
      </c>
      <c r="H33" s="60">
        <v>20</v>
      </c>
      <c r="I33" s="60">
        <v>16</v>
      </c>
      <c r="J33" s="60">
        <v>16</v>
      </c>
      <c r="K33" s="61">
        <f t="shared" si="0"/>
        <v>78</v>
      </c>
    </row>
    <row r="34" spans="2:11" ht="15" hidden="1">
      <c r="B34" s="59" t="s">
        <v>54</v>
      </c>
      <c r="C34" s="1"/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1">
        <f t="shared" si="0"/>
        <v>0</v>
      </c>
    </row>
    <row r="35" spans="2:11" ht="15" hidden="1">
      <c r="B35" s="59" t="s">
        <v>57</v>
      </c>
      <c r="C35" s="1"/>
      <c r="E35" s="60">
        <v>0</v>
      </c>
      <c r="F35" s="60">
        <v>0</v>
      </c>
      <c r="G35" s="60">
        <f>G10+G11</f>
        <v>0</v>
      </c>
      <c r="H35" s="60">
        <v>0</v>
      </c>
      <c r="I35" s="60">
        <v>0</v>
      </c>
      <c r="J35" s="60">
        <v>0</v>
      </c>
      <c r="K35" s="61">
        <f t="shared" si="0"/>
        <v>0</v>
      </c>
    </row>
    <row r="36" spans="2:11" ht="15" hidden="1">
      <c r="B36" s="62" t="s">
        <v>49</v>
      </c>
      <c r="E36" s="60">
        <v>16</v>
      </c>
      <c r="F36" s="60">
        <v>16</v>
      </c>
      <c r="G36" s="60">
        <v>0</v>
      </c>
      <c r="H36" s="60">
        <v>16</v>
      </c>
      <c r="I36" s="60">
        <v>20</v>
      </c>
      <c r="J36" s="60">
        <v>20</v>
      </c>
      <c r="K36" s="61">
        <f t="shared" si="0"/>
        <v>88</v>
      </c>
    </row>
    <row r="37" spans="2:11" ht="15" hidden="1">
      <c r="B37" s="62" t="s">
        <v>55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1">
        <f t="shared" si="0"/>
        <v>0</v>
      </c>
    </row>
    <row r="38" ht="14.25" hidden="1"/>
    <row r="39" ht="14.25" hidden="1"/>
    <row r="40" spans="4:9" ht="15" hidden="1">
      <c r="D40" t="s">
        <v>95</v>
      </c>
      <c r="E40" s="64">
        <f>SUM(E29:E37)</f>
        <v>49</v>
      </c>
      <c r="F40" s="64">
        <f>SUM(F29:F37)</f>
        <v>59</v>
      </c>
      <c r="G40" s="64">
        <f>SUM(G29:G37)</f>
        <v>0</v>
      </c>
      <c r="H40" s="64">
        <f>SUM(H29:H37)</f>
        <v>59</v>
      </c>
      <c r="I40" s="64">
        <f>SUM(I29:I37)</f>
        <v>49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59765625" style="0" customWidth="1"/>
    <col min="8" max="8" width="13.19921875" style="0" customWidth="1"/>
  </cols>
  <sheetData>
    <row r="3" spans="1:9" ht="14.25">
      <c r="A3" s="109" t="s">
        <v>78</v>
      </c>
      <c r="B3" s="109"/>
      <c r="C3" s="109"/>
      <c r="D3" s="109"/>
      <c r="E3" s="109"/>
      <c r="F3" s="109"/>
      <c r="G3" s="109"/>
      <c r="H3" s="109"/>
      <c r="I3" s="109"/>
    </row>
    <row r="4" spans="1:9" ht="15" thickBot="1">
      <c r="A4" s="113" t="s">
        <v>93</v>
      </c>
      <c r="B4" s="113"/>
      <c r="C4" s="113"/>
      <c r="D4" s="113"/>
      <c r="E4" s="113"/>
      <c r="F4" s="113"/>
      <c r="G4" s="113"/>
      <c r="H4" s="113"/>
      <c r="I4" s="113"/>
    </row>
    <row r="5" spans="1:9" ht="59.25" customHeight="1" thickBot="1">
      <c r="A5" s="106" t="s">
        <v>0</v>
      </c>
      <c r="B5" s="106" t="s">
        <v>47</v>
      </c>
      <c r="C5" s="7" t="s">
        <v>94</v>
      </c>
      <c r="D5" s="7" t="s">
        <v>36</v>
      </c>
      <c r="E5" s="9" t="s">
        <v>30</v>
      </c>
      <c r="F5" s="9" t="s">
        <v>82</v>
      </c>
      <c r="G5" s="8" t="s">
        <v>31</v>
      </c>
      <c r="H5" s="8" t="s">
        <v>40</v>
      </c>
      <c r="I5" s="110" t="s">
        <v>27</v>
      </c>
    </row>
    <row r="6" spans="1:9" ht="15" thickBot="1">
      <c r="A6" s="107"/>
      <c r="B6" s="105"/>
      <c r="C6" s="65" t="s">
        <v>34</v>
      </c>
      <c r="D6" s="66" t="s">
        <v>35</v>
      </c>
      <c r="E6" s="65" t="s">
        <v>41</v>
      </c>
      <c r="F6" s="67" t="s">
        <v>37</v>
      </c>
      <c r="G6" s="68" t="s">
        <v>38</v>
      </c>
      <c r="H6" s="69" t="s">
        <v>39</v>
      </c>
      <c r="I6" s="111"/>
    </row>
    <row r="7" spans="1:9" ht="15">
      <c r="A7" s="45">
        <v>1</v>
      </c>
      <c r="B7" s="71" t="s">
        <v>52</v>
      </c>
      <c r="C7" s="49" t="e">
        <f>'C-2'!E30+'C-1 M '!E35+'K-1 M'!#REF!+'C-1K'!E29+'K-1K'!E46</f>
        <v>#REF!</v>
      </c>
      <c r="D7" s="49" t="e">
        <f>'C-2'!F30+'C-1 M '!F35+'K-1 M'!#REF!+'C-1K'!F29+'K-1K'!F46</f>
        <v>#REF!</v>
      </c>
      <c r="E7" s="49" t="e">
        <f>'C-2'!G30+'C-1 M '!G35+'K-1 M'!#REF!+'C-1K'!G29+'K-1K'!G46</f>
        <v>#REF!</v>
      </c>
      <c r="F7" s="49" t="e">
        <f>'C-2'!H30+'C-1 M '!H35+'K-1 M'!#REF!+'C-1K'!H29+'K-1K'!H46</f>
        <v>#REF!</v>
      </c>
      <c r="G7" s="49" t="e">
        <f>'C-2'!I30+'C-1 M '!I35+'K-1 M'!#REF!+'C-1K'!I29+'K-1K'!I46</f>
        <v>#REF!</v>
      </c>
      <c r="H7" s="46" t="e">
        <f>'C-2'!J30+'C-1 M '!J35+'K-1 M'!#REF!+'C-1K'!J29+'K-1K'!J46</f>
        <v>#REF!</v>
      </c>
      <c r="I7" s="74" t="e">
        <f>SUM(C7:H7)</f>
        <v>#REF!</v>
      </c>
    </row>
    <row r="8" spans="1:9" ht="15">
      <c r="A8" s="47">
        <v>2</v>
      </c>
      <c r="B8" s="72" t="s">
        <v>51</v>
      </c>
      <c r="C8" s="24" t="e">
        <f>'C-2'!E31+'C-1 M '!E36+'K-1 M'!#REF!+'C-1K'!E30+'K-1K'!E47</f>
        <v>#REF!</v>
      </c>
      <c r="D8" s="24" t="e">
        <f>'C-2'!F31+'C-1 M '!F36+'K-1 M'!#REF!+'C-1K'!F30+'K-1K'!F47</f>
        <v>#REF!</v>
      </c>
      <c r="E8" s="24" t="e">
        <f>'C-2'!G31+'C-1 M '!G36+'K-1 M'!#REF!+'C-1K'!G30+'K-1K'!G47</f>
        <v>#REF!</v>
      </c>
      <c r="F8" s="24" t="e">
        <f>'C-2'!H31+'C-1 M '!H36+'K-1 M'!#REF!+'C-1K'!H30+'K-1K'!H47</f>
        <v>#REF!</v>
      </c>
      <c r="G8" s="24" t="e">
        <f>'C-2'!I31+'C-1 M '!I36+'K-1 M'!#REF!+'C-1K'!I30+'K-1K'!I47</f>
        <v>#REF!</v>
      </c>
      <c r="H8" s="14" t="e">
        <f>'C-2'!J31+'C-1 M '!J36+'K-1 M'!#REF!+'C-1K'!J30+'K-1K'!J47</f>
        <v>#REF!</v>
      </c>
      <c r="I8" s="74" t="e">
        <f aca="true" t="shared" si="0" ref="I8:I15">SUM(C8:H8)</f>
        <v>#REF!</v>
      </c>
    </row>
    <row r="9" spans="1:9" ht="15">
      <c r="A9" s="47">
        <v>3</v>
      </c>
      <c r="B9" s="72" t="s">
        <v>48</v>
      </c>
      <c r="C9" s="24" t="e">
        <f>'C-2'!E32+'C-1 M '!E37+'K-1 M'!#REF!+'C-1K'!E31+'K-1K'!E48</f>
        <v>#REF!</v>
      </c>
      <c r="D9" s="24" t="e">
        <f>'C-2'!F32+'C-1 M '!F37+'K-1 M'!#REF!+'C-1K'!F31+'K-1K'!F48</f>
        <v>#REF!</v>
      </c>
      <c r="E9" s="24" t="e">
        <f>'C-2'!G32+'C-1 M '!G37+'K-1 M'!#REF!+'C-1K'!G31+'K-1K'!G48</f>
        <v>#REF!</v>
      </c>
      <c r="F9" s="24" t="e">
        <f>'C-2'!H32+'C-1 M '!H37+'K-1 M'!#REF!+'C-1K'!H31+'K-1K'!H48</f>
        <v>#REF!</v>
      </c>
      <c r="G9" s="24" t="e">
        <f>'C-2'!I32+'C-1 M '!I37+'K-1 M'!#REF!+'C-1K'!I31+'K-1K'!I48</f>
        <v>#REF!</v>
      </c>
      <c r="H9" s="14" t="e">
        <f>'C-2'!J32+'C-1 M '!J37+'K-1 M'!#REF!+'C-1K'!J31+'K-1K'!J48</f>
        <v>#REF!</v>
      </c>
      <c r="I9" s="74" t="e">
        <f t="shared" si="0"/>
        <v>#REF!</v>
      </c>
    </row>
    <row r="10" spans="1:9" ht="15">
      <c r="A10" s="47">
        <v>4</v>
      </c>
      <c r="B10" s="72" t="s">
        <v>58</v>
      </c>
      <c r="C10" s="24" t="e">
        <f>'C-2'!E33+'C-1 M '!E38+'K-1 M'!#REF!+'C-1K'!E32+'K-1K'!E49</f>
        <v>#REF!</v>
      </c>
      <c r="D10" s="24" t="e">
        <f>'C-2'!F33+'C-1 M '!F38+'K-1 M'!#REF!+'C-1K'!F32+'K-1K'!F49</f>
        <v>#REF!</v>
      </c>
      <c r="E10" s="24" t="e">
        <f>'C-2'!G33+'C-1 M '!G38+'K-1 M'!#REF!+'C-1K'!G32+'K-1K'!G49</f>
        <v>#REF!</v>
      </c>
      <c r="F10" s="24" t="e">
        <f>'C-2'!H33+'C-1 M '!H38+'K-1 M'!#REF!+'C-1K'!H32+'K-1K'!H49</f>
        <v>#REF!</v>
      </c>
      <c r="G10" s="24" t="e">
        <f>'C-2'!I33+'C-1 M '!I38+'K-1 M'!#REF!+'C-1K'!I32+'K-1K'!I49</f>
        <v>#REF!</v>
      </c>
      <c r="H10" s="14" t="e">
        <f>'C-2'!J33+'C-1 M '!J38+'K-1 M'!#REF!+'C-1K'!J32+'K-1K'!J49</f>
        <v>#REF!</v>
      </c>
      <c r="I10" s="74" t="e">
        <f t="shared" si="0"/>
        <v>#REF!</v>
      </c>
    </row>
    <row r="11" spans="1:9" ht="15">
      <c r="A11" s="47">
        <v>5</v>
      </c>
      <c r="B11" s="72" t="s">
        <v>50</v>
      </c>
      <c r="C11" s="24" t="e">
        <f>'C-2'!E34+'C-1 M '!E39+'K-1 M'!#REF!+'C-1K'!E33+'K-1K'!E50</f>
        <v>#REF!</v>
      </c>
      <c r="D11" s="24" t="e">
        <f>'C-2'!F34+'C-1 M '!F39+'K-1 M'!#REF!+'C-1K'!F33+'K-1K'!F50</f>
        <v>#REF!</v>
      </c>
      <c r="E11" s="24" t="e">
        <f>'C-2'!G34+'C-1 M '!G39+'K-1 M'!#REF!+'C-1K'!G33+'K-1K'!G50</f>
        <v>#REF!</v>
      </c>
      <c r="F11" s="24" t="e">
        <f>'C-2'!H34+'C-1 M '!H39+'K-1 M'!#REF!+'C-1K'!H33+'K-1K'!H50</f>
        <v>#REF!</v>
      </c>
      <c r="G11" s="24" t="e">
        <f>'C-2'!I34+'C-1 M '!I39+'K-1 M'!#REF!+'C-1K'!I33+'K-1K'!I50</f>
        <v>#REF!</v>
      </c>
      <c r="H11" s="14" t="e">
        <f>'C-2'!J34+'C-1 M '!J39+'K-1 M'!#REF!+'C-1K'!J33+'K-1K'!J50</f>
        <v>#REF!</v>
      </c>
      <c r="I11" s="74" t="e">
        <f t="shared" si="0"/>
        <v>#REF!</v>
      </c>
    </row>
    <row r="12" spans="1:9" ht="15">
      <c r="A12" s="47">
        <v>6</v>
      </c>
      <c r="B12" s="72" t="s">
        <v>54</v>
      </c>
      <c r="C12" s="24" t="e">
        <f>'C-2'!E35+'C-1 M '!E40+'K-1 M'!#REF!+'C-1K'!E34+'K-1K'!E51</f>
        <v>#REF!</v>
      </c>
      <c r="D12" s="24" t="e">
        <f>'C-2'!F35+'C-1 M '!F40+'K-1 M'!#REF!+'C-1K'!F34+'K-1K'!F51</f>
        <v>#REF!</v>
      </c>
      <c r="E12" s="24" t="e">
        <f>'C-2'!G35+'C-1 M '!G40+'K-1 M'!#REF!+'C-1K'!G34+'K-1K'!G51</f>
        <v>#REF!</v>
      </c>
      <c r="F12" s="24" t="e">
        <f>'C-2'!H35+'C-1 M '!H40+'K-1 M'!#REF!+'C-1K'!H34+'K-1K'!H51</f>
        <v>#REF!</v>
      </c>
      <c r="G12" s="24" t="e">
        <f>'C-2'!I35+'C-1 M '!I40+'K-1 M'!#REF!+'C-1K'!I34+'K-1K'!I51</f>
        <v>#REF!</v>
      </c>
      <c r="H12" s="14" t="e">
        <f>'C-2'!J35+'C-1 M '!J40+'K-1 M'!#REF!+'C-1K'!J34+'K-1K'!J51</f>
        <v>#REF!</v>
      </c>
      <c r="I12" s="74" t="e">
        <f t="shared" si="0"/>
        <v>#REF!</v>
      </c>
    </row>
    <row r="13" spans="1:9" ht="15">
      <c r="A13" s="47">
        <v>7</v>
      </c>
      <c r="B13" s="72" t="s">
        <v>57</v>
      </c>
      <c r="C13" s="24" t="e">
        <f>'C-2'!E36+'C-1 M '!E41+'K-1 M'!#REF!+'C-1K'!E35+'K-1K'!E52</f>
        <v>#REF!</v>
      </c>
      <c r="D13" s="24" t="e">
        <f>'C-2'!F36+'C-1 M '!F41+'K-1 M'!#REF!+'C-1K'!F35+'K-1K'!F52</f>
        <v>#REF!</v>
      </c>
      <c r="E13" s="24" t="e">
        <f>'C-2'!G36+'C-1 M '!G41+'K-1 M'!#REF!+'C-1K'!G35+'K-1K'!G52</f>
        <v>#REF!</v>
      </c>
      <c r="F13" s="24" t="e">
        <f>'C-2'!H36+'C-1 M '!H41+'K-1 M'!#REF!+'C-1K'!H35+'K-1K'!H52</f>
        <v>#REF!</v>
      </c>
      <c r="G13" s="24" t="e">
        <f>'C-2'!I36+'C-1 M '!I41+'K-1 M'!#REF!+'C-1K'!I35+'K-1K'!I52</f>
        <v>#REF!</v>
      </c>
      <c r="H13" s="14" t="e">
        <f>'C-2'!J36+'C-1 M '!J41+'K-1 M'!#REF!+'C-1K'!J35+'K-1K'!J52</f>
        <v>#REF!</v>
      </c>
      <c r="I13" s="74" t="e">
        <f t="shared" si="0"/>
        <v>#REF!</v>
      </c>
    </row>
    <row r="14" spans="1:9" ht="15">
      <c r="A14" s="57">
        <v>8</v>
      </c>
      <c r="B14" s="72" t="s">
        <v>49</v>
      </c>
      <c r="C14" s="24" t="e">
        <f>'C-2'!E37+'C-1 M '!E42+'K-1 M'!#REF!+'C-1K'!E36+'K-1K'!E53</f>
        <v>#REF!</v>
      </c>
      <c r="D14" s="24" t="e">
        <f>'C-2'!F37+'C-1 M '!F42+'K-1 M'!#REF!+'C-1K'!F36+'K-1K'!F53</f>
        <v>#REF!</v>
      </c>
      <c r="E14" s="24" t="e">
        <f>'C-2'!G37+'C-1 M '!G42+'K-1 M'!#REF!+'C-1K'!G36+'K-1K'!G53</f>
        <v>#REF!</v>
      </c>
      <c r="F14" s="24" t="e">
        <f>'C-2'!H37+'C-1 M '!H42+'K-1 M'!#REF!+'C-1K'!H36+'K-1K'!H53</f>
        <v>#REF!</v>
      </c>
      <c r="G14" s="24" t="e">
        <f>'C-2'!I37+'C-1 M '!I42+'K-1 M'!#REF!+'C-1K'!I36+'K-1K'!I53</f>
        <v>#REF!</v>
      </c>
      <c r="H14" s="14" t="e">
        <f>'C-2'!J37+'C-1 M '!J42+'K-1 M'!#REF!+'C-1K'!J36+'K-1K'!J53</f>
        <v>#REF!</v>
      </c>
      <c r="I14" s="74" t="e">
        <f t="shared" si="0"/>
        <v>#REF!</v>
      </c>
    </row>
    <row r="15" spans="1:9" ht="15.75" thickBot="1">
      <c r="A15" s="70">
        <v>9</v>
      </c>
      <c r="B15" s="73" t="s">
        <v>55</v>
      </c>
      <c r="C15" s="25">
        <v>0</v>
      </c>
      <c r="D15" s="25">
        <v>0</v>
      </c>
      <c r="E15" s="25">
        <v>0</v>
      </c>
      <c r="F15" s="25">
        <v>20</v>
      </c>
      <c r="G15" s="25">
        <v>20</v>
      </c>
      <c r="H15" s="15" t="e">
        <f>'C-2'!J38+'C-1 M '!J43+'K-1 M'!#REF!+'C-1K'!J37+'K-1K'!J54</f>
        <v>#REF!</v>
      </c>
      <c r="I15" s="74" t="e">
        <f t="shared" si="0"/>
        <v>#REF!</v>
      </c>
    </row>
    <row r="16" ht="14.25">
      <c r="B16" s="62"/>
    </row>
  </sheetData>
  <sheetProtection/>
  <mergeCells count="5">
    <mergeCell ref="A3:I3"/>
    <mergeCell ref="A4:I4"/>
    <mergeCell ref="A5:A6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6"/>
  <sheetViews>
    <sheetView tabSelected="1" zoomScalePageLayoutView="0" workbookViewId="0" topLeftCell="A1">
      <selection activeCell="D8" sqref="D8"/>
    </sheetView>
  </sheetViews>
  <sheetFormatPr defaultColWidth="8.796875" defaultRowHeight="14.25"/>
  <cols>
    <col min="1" max="1" width="3.59765625" style="0" bestFit="1" customWidth="1"/>
    <col min="2" max="2" width="23.69921875" style="0" customWidth="1"/>
    <col min="3" max="3" width="9.19921875" style="0" customWidth="1"/>
    <col min="4" max="4" width="9.3984375" style="0" customWidth="1"/>
    <col min="5" max="5" width="7.09765625" style="0" customWidth="1"/>
    <col min="6" max="6" width="8.09765625" style="0" bestFit="1" customWidth="1"/>
    <col min="7" max="7" width="5.59765625" style="0" bestFit="1" customWidth="1"/>
    <col min="8" max="8" width="13.19921875" style="0" customWidth="1"/>
    <col min="9" max="9" width="8.5" style="0" bestFit="1" customWidth="1"/>
    <col min="10" max="10" width="6.19921875" style="0" bestFit="1" customWidth="1"/>
  </cols>
  <sheetData>
    <row r="4" spans="1:10" ht="14.25">
      <c r="A4" s="109" t="s">
        <v>118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" thickBot="1">
      <c r="A5" s="113" t="s">
        <v>93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52.5" customHeight="1" thickBot="1">
      <c r="A6" s="106" t="s">
        <v>0</v>
      </c>
      <c r="B6" s="106" t="s">
        <v>47</v>
      </c>
      <c r="C6" s="7" t="s">
        <v>119</v>
      </c>
      <c r="D6" s="7" t="s">
        <v>40</v>
      </c>
      <c r="E6" s="79" t="s">
        <v>36</v>
      </c>
      <c r="F6" s="9" t="s">
        <v>82</v>
      </c>
      <c r="G6" s="8" t="s">
        <v>31</v>
      </c>
      <c r="H6" s="9" t="s">
        <v>30</v>
      </c>
      <c r="I6" s="115" t="s">
        <v>96</v>
      </c>
      <c r="J6" s="110" t="s">
        <v>27</v>
      </c>
    </row>
    <row r="7" spans="1:10" ht="13.5" customHeight="1" thickBot="1">
      <c r="A7" s="107"/>
      <c r="B7" s="105"/>
      <c r="C7" s="10" t="s">
        <v>129</v>
      </c>
      <c r="D7" s="10" t="s">
        <v>130</v>
      </c>
      <c r="E7" s="11" t="s">
        <v>131</v>
      </c>
      <c r="F7" s="12" t="s">
        <v>132</v>
      </c>
      <c r="G7" s="12" t="s">
        <v>133</v>
      </c>
      <c r="H7" s="13" t="s">
        <v>39</v>
      </c>
      <c r="I7" s="116"/>
      <c r="J7" s="111"/>
    </row>
    <row r="8" spans="1:10" ht="14.25">
      <c r="A8" s="45">
        <v>1</v>
      </c>
      <c r="B8" s="71" t="s">
        <v>52</v>
      </c>
      <c r="C8" s="49">
        <v>115</v>
      </c>
      <c r="D8" s="46">
        <v>149</v>
      </c>
      <c r="E8" s="86">
        <v>204</v>
      </c>
      <c r="F8" s="49"/>
      <c r="G8" s="46"/>
      <c r="H8" s="86"/>
      <c r="I8" s="46"/>
      <c r="J8" s="78">
        <f>SUM(C8:I8)</f>
        <v>468</v>
      </c>
    </row>
    <row r="9" spans="1:10" ht="14.25">
      <c r="A9" s="47">
        <v>2</v>
      </c>
      <c r="B9" s="72" t="s">
        <v>48</v>
      </c>
      <c r="C9" s="24">
        <v>109</v>
      </c>
      <c r="D9" s="14">
        <v>101</v>
      </c>
      <c r="E9" s="16">
        <v>29</v>
      </c>
      <c r="F9" s="24"/>
      <c r="G9" s="14"/>
      <c r="H9" s="16"/>
      <c r="I9" s="14"/>
      <c r="J9" s="78">
        <f>SUM(C9:I9)</f>
        <v>239</v>
      </c>
    </row>
    <row r="10" spans="1:10" ht="14.25">
      <c r="A10" s="47">
        <v>3</v>
      </c>
      <c r="B10" s="72" t="s">
        <v>50</v>
      </c>
      <c r="C10" s="24">
        <v>54</v>
      </c>
      <c r="D10" s="14">
        <v>63</v>
      </c>
      <c r="E10" s="16">
        <v>52</v>
      </c>
      <c r="F10" s="24"/>
      <c r="G10" s="14"/>
      <c r="H10" s="16"/>
      <c r="I10" s="14"/>
      <c r="J10" s="78">
        <f>SUM(C10:I10)</f>
        <v>169</v>
      </c>
    </row>
    <row r="11" spans="1:10" ht="14.25">
      <c r="A11" s="47">
        <v>4</v>
      </c>
      <c r="B11" s="72" t="s">
        <v>51</v>
      </c>
      <c r="C11" s="24">
        <v>59</v>
      </c>
      <c r="D11" s="14">
        <v>51</v>
      </c>
      <c r="E11" s="16">
        <v>0</v>
      </c>
      <c r="F11" s="24"/>
      <c r="G11" s="14"/>
      <c r="H11" s="16"/>
      <c r="I11" s="14"/>
      <c r="J11" s="78">
        <f>SUM(C11:I11)</f>
        <v>110</v>
      </c>
    </row>
    <row r="12" spans="1:10" ht="14.25">
      <c r="A12" s="47">
        <v>5</v>
      </c>
      <c r="B12" s="72" t="s">
        <v>49</v>
      </c>
      <c r="C12" s="24">
        <v>22</v>
      </c>
      <c r="D12" s="14">
        <v>6</v>
      </c>
      <c r="E12" s="16">
        <v>3</v>
      </c>
      <c r="F12" s="24"/>
      <c r="G12" s="14"/>
      <c r="H12" s="16"/>
      <c r="I12" s="14"/>
      <c r="J12" s="78">
        <f>SUM(C12:I12)</f>
        <v>31</v>
      </c>
    </row>
    <row r="13" spans="1:10" ht="14.25">
      <c r="A13" s="47">
        <v>6</v>
      </c>
      <c r="B13" s="72" t="s">
        <v>85</v>
      </c>
      <c r="C13" s="24">
        <v>0</v>
      </c>
      <c r="D13" s="14">
        <v>0</v>
      </c>
      <c r="E13" s="16">
        <f>'C-1 M '!P17</f>
        <v>3</v>
      </c>
      <c r="F13" s="24"/>
      <c r="G13" s="14"/>
      <c r="H13" s="16"/>
      <c r="I13" s="14"/>
      <c r="J13" s="78">
        <f>SUM(C13:I13)</f>
        <v>3</v>
      </c>
    </row>
    <row r="14" spans="1:10" ht="14.25">
      <c r="A14" s="47">
        <v>7</v>
      </c>
      <c r="B14" s="72" t="s">
        <v>57</v>
      </c>
      <c r="C14" s="24">
        <v>0</v>
      </c>
      <c r="D14" s="14">
        <v>0</v>
      </c>
      <c r="E14" s="16">
        <v>0</v>
      </c>
      <c r="F14" s="24"/>
      <c r="G14" s="14"/>
      <c r="H14" s="16"/>
      <c r="I14" s="14"/>
      <c r="J14" s="78">
        <f>SUM(C14:I14)</f>
        <v>0</v>
      </c>
    </row>
    <row r="15" spans="1:10" ht="14.25">
      <c r="A15" s="57">
        <v>8</v>
      </c>
      <c r="B15" s="72" t="s">
        <v>54</v>
      </c>
      <c r="C15" s="24">
        <v>0</v>
      </c>
      <c r="D15" s="14">
        <v>0</v>
      </c>
      <c r="E15" s="16">
        <v>0</v>
      </c>
      <c r="F15" s="24"/>
      <c r="G15" s="14"/>
      <c r="H15" s="20"/>
      <c r="I15" s="14"/>
      <c r="J15" s="78">
        <f>SUM(C15:I15)</f>
        <v>0</v>
      </c>
    </row>
    <row r="16" spans="1:10" ht="15" thickBot="1">
      <c r="A16" s="70">
        <v>9</v>
      </c>
      <c r="B16" s="73" t="s">
        <v>55</v>
      </c>
      <c r="C16" s="25">
        <v>0</v>
      </c>
      <c r="D16" s="15">
        <v>0</v>
      </c>
      <c r="E16" s="18">
        <v>0</v>
      </c>
      <c r="F16" s="25"/>
      <c r="G16" s="15"/>
      <c r="H16" s="18"/>
      <c r="I16" s="15"/>
      <c r="J16" s="78">
        <f>SUM(C16:I16)</f>
        <v>0</v>
      </c>
    </row>
  </sheetData>
  <sheetProtection/>
  <mergeCells count="6">
    <mergeCell ref="A4:J4"/>
    <mergeCell ref="A5:J5"/>
    <mergeCell ref="A6:A7"/>
    <mergeCell ref="B6:B7"/>
    <mergeCell ref="J6:J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2015-11-16T09:03:25Z</cp:lastPrinted>
  <dcterms:created xsi:type="dcterms:W3CDTF">2009-05-03T16:43:55Z</dcterms:created>
  <dcterms:modified xsi:type="dcterms:W3CDTF">2019-08-19T11:37:58Z</dcterms:modified>
  <cp:category/>
  <cp:version/>
  <cp:contentType/>
  <cp:contentStatus/>
</cp:coreProperties>
</file>