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6"/>
  </bookViews>
  <sheets>
    <sheet name="C-2" sheetId="1" r:id="rId1"/>
    <sheet name="K-1K" sheetId="2" r:id="rId2"/>
    <sheet name="C-1 M " sheetId="3" r:id="rId3"/>
    <sheet name="K-1 M" sheetId="4" r:id="rId4"/>
    <sheet name="C-1K" sheetId="5" r:id="rId5"/>
    <sheet name="drużynowo" sheetId="6" state="hidden" r:id="rId6"/>
    <sheet name="drużyna" sheetId="7" r:id="rId7"/>
  </sheets>
  <definedNames/>
  <calcPr fullCalcOnLoad="1"/>
</workbook>
</file>

<file path=xl/sharedStrings.xml><?xml version="1.0" encoding="utf-8"?>
<sst xmlns="http://schemas.openxmlformats.org/spreadsheetml/2006/main" count="395" uniqueCount="156">
  <si>
    <t>Lp.</t>
  </si>
  <si>
    <t>Nazwisko</t>
  </si>
  <si>
    <t>Kacper</t>
  </si>
  <si>
    <t>Pasiut</t>
  </si>
  <si>
    <t>Szymon</t>
  </si>
  <si>
    <t>Michał</t>
  </si>
  <si>
    <t>Maciej</t>
  </si>
  <si>
    <t>Imię</t>
  </si>
  <si>
    <t>Paweł</t>
  </si>
  <si>
    <t>Pacierpnik</t>
  </si>
  <si>
    <t>Natalia</t>
  </si>
  <si>
    <t>Nazwisko i imię</t>
  </si>
  <si>
    <t>Aleksandra</t>
  </si>
  <si>
    <t>KONKURENCJA C-1 MĘŻCZYZN</t>
  </si>
  <si>
    <t xml:space="preserve">Suma </t>
  </si>
  <si>
    <t>KONKURENCJA K-1 MĘŻCZYZN</t>
  </si>
  <si>
    <t>KONKURENCJA K-1 KOBIET</t>
  </si>
  <si>
    <t>Puchar Kwisy</t>
  </si>
  <si>
    <t>Puchar Pienin</t>
  </si>
  <si>
    <t>Przemysław</t>
  </si>
  <si>
    <t>Puchar Polski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</si>
  <si>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</si>
  <si>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</si>
  <si>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</si>
  <si>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</si>
  <si>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</si>
  <si>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</si>
  <si>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</si>
  <si>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</si>
  <si>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KOBIET</t>
  </si>
  <si>
    <t>Klub</t>
  </si>
  <si>
    <t>AZS-AWF Kraków</t>
  </si>
  <si>
    <t>KS Pieniny Szczawnica</t>
  </si>
  <si>
    <t>KKK Kraków</t>
  </si>
  <si>
    <t>LKK Drzewica</t>
  </si>
  <si>
    <t>KS Start Nowy Sącz</t>
  </si>
  <si>
    <t>SKS Sokolica Krościenko</t>
  </si>
  <si>
    <t>Zawisza Bydgoszcz</t>
  </si>
  <si>
    <t>KS Start Nowy Sacz</t>
  </si>
  <si>
    <t>LUKS Kwisa Leśna</t>
  </si>
  <si>
    <t xml:space="preserve">UKS Spływ Sromowce </t>
  </si>
  <si>
    <t>Nowak</t>
  </si>
  <si>
    <t>Majerczak</t>
  </si>
  <si>
    <t>Katarzyna</t>
  </si>
  <si>
    <t>Sandera</t>
  </si>
  <si>
    <t>Wiktor</t>
  </si>
  <si>
    <t>Kolat</t>
  </si>
  <si>
    <t>Zwoliński</t>
  </si>
  <si>
    <t>Danek</t>
  </si>
  <si>
    <t>Stach</t>
  </si>
  <si>
    <t>SEZON 2015</t>
  </si>
  <si>
    <t>Jeleńska</t>
  </si>
  <si>
    <t>Julia</t>
  </si>
  <si>
    <t>Memoriał Wernerów</t>
  </si>
  <si>
    <t>Piotr</t>
  </si>
  <si>
    <t>UKS Spływ Sromowce Wyżne</t>
  </si>
  <si>
    <t>Szymanek</t>
  </si>
  <si>
    <t>Konrad</t>
  </si>
  <si>
    <t>Jarosław</t>
  </si>
  <si>
    <t>Drużynowo:</t>
  </si>
  <si>
    <t>Drużynowo</t>
  </si>
  <si>
    <t>Punktacja drużynowa</t>
  </si>
  <si>
    <t>Kraków Kwalifikacje Juniorów 2015 r.</t>
  </si>
  <si>
    <t>razem</t>
  </si>
  <si>
    <t>Wiercioch</t>
  </si>
  <si>
    <t>Dziadosz</t>
  </si>
  <si>
    <t>Oliwia</t>
  </si>
  <si>
    <t>Nowobilski</t>
  </si>
  <si>
    <t>Leśniak</t>
  </si>
  <si>
    <t>Filip</t>
  </si>
  <si>
    <t>Kulig</t>
  </si>
  <si>
    <t>Zuzanna</t>
  </si>
  <si>
    <t>Cecurska</t>
  </si>
  <si>
    <t>Garlewicz</t>
  </si>
  <si>
    <t>Iga</t>
  </si>
  <si>
    <t>Bartos</t>
  </si>
  <si>
    <t>Liber</t>
  </si>
  <si>
    <t>Brzeska</t>
  </si>
  <si>
    <t>Dominika</t>
  </si>
  <si>
    <t>Martyna</t>
  </si>
  <si>
    <t>Bulera</t>
  </si>
  <si>
    <t xml:space="preserve">Alicja </t>
  </si>
  <si>
    <t xml:space="preserve">Ciągło </t>
  </si>
  <si>
    <t>Pawlik</t>
  </si>
  <si>
    <t>Kędzierska</t>
  </si>
  <si>
    <t>Maja</t>
  </si>
  <si>
    <t>KONKURENCJA C-2 MIX</t>
  </si>
  <si>
    <t>Fabijański</t>
  </si>
  <si>
    <t>Wojciech</t>
  </si>
  <si>
    <t>Mastalski</t>
  </si>
  <si>
    <t>Mikołaj</t>
  </si>
  <si>
    <t>Brański</t>
  </si>
  <si>
    <t>Jacek</t>
  </si>
  <si>
    <t>Bartłomiej</t>
  </si>
  <si>
    <t>Krzysztof</t>
  </si>
  <si>
    <t>Okręglak</t>
  </si>
  <si>
    <t>Kubik</t>
  </si>
  <si>
    <t>Bartosz</t>
  </si>
  <si>
    <t>Kołomański</t>
  </si>
  <si>
    <t xml:space="preserve">Sztuba </t>
  </si>
  <si>
    <t xml:space="preserve">Zaziąbło </t>
  </si>
  <si>
    <t>Woś</t>
  </si>
  <si>
    <t>Krakowskie Slalomy</t>
  </si>
  <si>
    <t>SEZON 2020</t>
  </si>
  <si>
    <t>Puchar Prezydenta Miasta Krakowa</t>
  </si>
  <si>
    <t>Kościukiewicz</t>
  </si>
  <si>
    <t>Marcin</t>
  </si>
  <si>
    <t>I</t>
  </si>
  <si>
    <t>II</t>
  </si>
  <si>
    <t>III</t>
  </si>
  <si>
    <t>IV</t>
  </si>
  <si>
    <t>V</t>
  </si>
  <si>
    <t>FINAŁ</t>
  </si>
  <si>
    <t>Bednarczyk Martyna</t>
  </si>
  <si>
    <t>Szymanek Konrad</t>
  </si>
  <si>
    <t>Bulera Alicja</t>
  </si>
  <si>
    <t>Fabijański Wojciech</t>
  </si>
  <si>
    <t xml:space="preserve">Prusak </t>
  </si>
  <si>
    <t>Rębiasz</t>
  </si>
  <si>
    <t>Bednarczyk</t>
  </si>
  <si>
    <t>Franczak</t>
  </si>
  <si>
    <t>Zawadzki</t>
  </si>
  <si>
    <t>Kwiecień</t>
  </si>
  <si>
    <t>Labisiak Aleksandra</t>
  </si>
  <si>
    <t>Krzysztoń Aleks</t>
  </si>
  <si>
    <t>Jochym Wiktor</t>
  </si>
  <si>
    <t>Nowakowska Julia</t>
  </si>
  <si>
    <t>Nowakowska</t>
  </si>
  <si>
    <t>Żywicka</t>
  </si>
  <si>
    <t>Anastasia</t>
  </si>
  <si>
    <t>Kuchno</t>
  </si>
  <si>
    <t>Tadeusz</t>
  </si>
  <si>
    <t>Kwaśniak</t>
  </si>
  <si>
    <t xml:space="preserve">Mateusz </t>
  </si>
  <si>
    <t>Piprek</t>
  </si>
  <si>
    <t>Jan</t>
  </si>
  <si>
    <t>Hedwig</t>
  </si>
  <si>
    <t>Grzegorz</t>
  </si>
  <si>
    <t>Igor</t>
  </si>
  <si>
    <t>Zwolińska</t>
  </si>
  <si>
    <t>Klaudia</t>
  </si>
  <si>
    <t>Bomba</t>
  </si>
  <si>
    <t>Anna</t>
  </si>
  <si>
    <t>Popiela</t>
  </si>
  <si>
    <t>Dariusz</t>
  </si>
  <si>
    <t>CWKS Zawisza Bydgoszcz</t>
  </si>
  <si>
    <t>Polaczyk</t>
  </si>
  <si>
    <t>Brzeziński</t>
  </si>
  <si>
    <t>Jakub</t>
  </si>
  <si>
    <t>Wszoła</t>
  </si>
  <si>
    <t>Patryk</t>
  </si>
  <si>
    <t>Janczy</t>
  </si>
  <si>
    <t>Alan</t>
  </si>
  <si>
    <t>UKS Spływ Sromowce Niżne</t>
  </si>
  <si>
    <t>Dyda</t>
  </si>
  <si>
    <t>Oktawian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</si>
</sst>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zcionka tekstu podstawowego"/>
      <family val="0"/>
    </font>
    <font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10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i/>
      <sz val="11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1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20" xfId="0" applyFont="1" applyBorder="1" applyAlignment="1">
      <alignment/>
    </xf>
    <xf numFmtId="1" fontId="9" fillId="0" borderId="2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9" fillId="0" borderId="2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Alignment="1">
      <alignment/>
    </xf>
    <xf numFmtId="0" fontId="10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1" fontId="12" fillId="0" borderId="26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27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19" xfId="0" applyFont="1" applyFill="1" applyBorder="1" applyAlignment="1">
      <alignment/>
    </xf>
    <xf numFmtId="1" fontId="12" fillId="0" borderId="28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1" xfId="0" applyFont="1" applyBorder="1" applyAlignment="1">
      <alignment/>
    </xf>
    <xf numFmtId="1" fontId="12" fillId="0" borderId="32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9" fillId="0" borderId="39" xfId="0" applyNumberFormat="1" applyFont="1" applyFill="1" applyBorder="1" applyAlignment="1">
      <alignment/>
    </xf>
    <xf numFmtId="0" fontId="31" fillId="0" borderId="20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40" xfId="0" applyFont="1" applyBorder="1" applyAlignment="1">
      <alignment/>
    </xf>
    <xf numFmtId="0" fontId="32" fillId="0" borderId="40" xfId="0" applyFont="1" applyBorder="1" applyAlignment="1">
      <alignment/>
    </xf>
    <xf numFmtId="1" fontId="33" fillId="0" borderId="21" xfId="0" applyNumberFormat="1" applyFont="1" applyBorder="1" applyAlignment="1">
      <alignment/>
    </xf>
    <xf numFmtId="1" fontId="33" fillId="0" borderId="41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9" xfId="0" applyFont="1" applyBorder="1" applyAlignment="1">
      <alignment/>
    </xf>
    <xf numFmtId="0" fontId="32" fillId="0" borderId="19" xfId="0" applyFont="1" applyBorder="1" applyAlignment="1">
      <alignment/>
    </xf>
    <xf numFmtId="1" fontId="33" fillId="0" borderId="11" xfId="0" applyNumberFormat="1" applyFont="1" applyBorder="1" applyAlignment="1">
      <alignment/>
    </xf>
    <xf numFmtId="1" fontId="33" fillId="0" borderId="15" xfId="0" applyNumberFormat="1" applyFont="1" applyBorder="1" applyAlignment="1">
      <alignment/>
    </xf>
    <xf numFmtId="1" fontId="33" fillId="0" borderId="38" xfId="0" applyNumberFormat="1" applyFont="1" applyBorder="1" applyAlignment="1">
      <alignment/>
    </xf>
    <xf numFmtId="1" fontId="33" fillId="0" borderId="42" xfId="0" applyNumberFormat="1" applyFont="1" applyBorder="1" applyAlignment="1">
      <alignment/>
    </xf>
    <xf numFmtId="1" fontId="33" fillId="0" borderId="26" xfId="0" applyNumberFormat="1" applyFont="1" applyBorder="1" applyAlignment="1">
      <alignment/>
    </xf>
    <xf numFmtId="1" fontId="33" fillId="0" borderId="19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1" fillId="0" borderId="16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1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0" fontId="34" fillId="0" borderId="1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3">
      <selection activeCell="F16" sqref="F16"/>
    </sheetView>
  </sheetViews>
  <sheetFormatPr defaultColWidth="8.796875" defaultRowHeight="14.25"/>
  <cols>
    <col min="1" max="1" width="3.3984375" style="0" customWidth="1"/>
    <col min="2" max="2" width="18.8984375" style="0" customWidth="1"/>
    <col min="3" max="3" width="20" style="0" bestFit="1" customWidth="1"/>
    <col min="4" max="4" width="15.3984375" style="0" bestFit="1" customWidth="1"/>
    <col min="5" max="5" width="9.09765625" style="0" bestFit="1" customWidth="1"/>
    <col min="6" max="6" width="13.09765625" style="0" bestFit="1" customWidth="1"/>
    <col min="7" max="7" width="13.09765625" style="0" customWidth="1"/>
    <col min="8" max="8" width="9.8984375" style="0" bestFit="1" customWidth="1"/>
    <col min="9" max="9" width="8.09765625" style="0" bestFit="1" customWidth="1"/>
    <col min="10" max="10" width="9.19921875" style="0" bestFit="1" customWidth="1"/>
    <col min="11" max="11" width="0" style="0" hidden="1" customWidth="1"/>
    <col min="12" max="15" width="2.8984375" style="0" bestFit="1" customWidth="1"/>
  </cols>
  <sheetData>
    <row r="2" spans="1:10" ht="15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4.25">
      <c r="A3" s="83" t="s">
        <v>103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25">
      <c r="A4" s="83" t="s">
        <v>86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" thickBot="1">
      <c r="A5" s="3"/>
      <c r="B5" s="3"/>
      <c r="C5" s="3"/>
      <c r="D5" s="3"/>
      <c r="E5" s="3"/>
      <c r="F5" s="3"/>
      <c r="G5" s="63"/>
      <c r="H5" s="3"/>
      <c r="I5" s="3"/>
      <c r="J5" s="3"/>
    </row>
    <row r="6" spans="1:10" ht="34.5" thickBot="1">
      <c r="A6" s="84" t="s">
        <v>0</v>
      </c>
      <c r="B6" s="86" t="s">
        <v>11</v>
      </c>
      <c r="C6" s="88" t="s">
        <v>11</v>
      </c>
      <c r="D6" s="84" t="s">
        <v>30</v>
      </c>
      <c r="E6" s="5" t="s">
        <v>102</v>
      </c>
      <c r="F6" s="6" t="s">
        <v>27</v>
      </c>
      <c r="G6" s="5" t="s">
        <v>104</v>
      </c>
      <c r="H6" s="47" t="s">
        <v>23</v>
      </c>
      <c r="I6" s="7" t="s">
        <v>53</v>
      </c>
      <c r="J6" s="90" t="s">
        <v>14</v>
      </c>
    </row>
    <row r="7" spans="1:10" ht="15" thickBot="1">
      <c r="A7" s="85"/>
      <c r="B7" s="87"/>
      <c r="C7" s="89"/>
      <c r="D7" s="85"/>
      <c r="E7" s="5" t="s">
        <v>107</v>
      </c>
      <c r="F7" s="47" t="s">
        <v>108</v>
      </c>
      <c r="G7" s="5" t="s">
        <v>109</v>
      </c>
      <c r="H7" s="5" t="s">
        <v>111</v>
      </c>
      <c r="I7" s="47" t="s">
        <v>112</v>
      </c>
      <c r="J7" s="91"/>
    </row>
    <row r="8" spans="1:16" ht="14.25">
      <c r="A8" s="97">
        <v>1</v>
      </c>
      <c r="B8" s="98" t="s">
        <v>113</v>
      </c>
      <c r="C8" s="99" t="s">
        <v>114</v>
      </c>
      <c r="D8" s="100" t="s">
        <v>32</v>
      </c>
      <c r="E8" s="101">
        <v>20</v>
      </c>
      <c r="F8" s="102">
        <v>16</v>
      </c>
      <c r="G8" s="101">
        <v>16</v>
      </c>
      <c r="H8" s="101">
        <v>20</v>
      </c>
      <c r="I8" s="102">
        <v>25</v>
      </c>
      <c r="J8" s="101">
        <f>SUM(E8:I8)</f>
        <v>97</v>
      </c>
      <c r="K8">
        <v>33</v>
      </c>
      <c r="L8" s="96">
        <v>25</v>
      </c>
      <c r="M8" s="30"/>
      <c r="O8" s="30"/>
      <c r="P8" s="30"/>
    </row>
    <row r="9" spans="1:16" ht="14.25">
      <c r="A9" s="103">
        <v>2</v>
      </c>
      <c r="B9" s="104" t="s">
        <v>115</v>
      </c>
      <c r="C9" s="105" t="s">
        <v>116</v>
      </c>
      <c r="D9" s="106" t="s">
        <v>31</v>
      </c>
      <c r="E9" s="107">
        <v>16</v>
      </c>
      <c r="F9" s="108">
        <v>20</v>
      </c>
      <c r="G9" s="107">
        <v>20</v>
      </c>
      <c r="H9" s="107"/>
      <c r="I9" s="108"/>
      <c r="J9" s="107">
        <f>SUM(E9:I9)</f>
        <v>56</v>
      </c>
      <c r="M9" s="30"/>
      <c r="O9" s="30"/>
      <c r="P9" s="30"/>
    </row>
    <row r="10" spans="1:13" ht="14.25">
      <c r="A10" s="103">
        <v>3</v>
      </c>
      <c r="B10" s="104" t="s">
        <v>123</v>
      </c>
      <c r="C10" s="105" t="s">
        <v>124</v>
      </c>
      <c r="D10" s="106" t="s">
        <v>39</v>
      </c>
      <c r="E10" s="107">
        <v>0</v>
      </c>
      <c r="F10" s="108">
        <v>13</v>
      </c>
      <c r="G10" s="107">
        <v>0</v>
      </c>
      <c r="H10" s="107"/>
      <c r="I10" s="108"/>
      <c r="J10" s="107">
        <f>SUM(E10:I10)</f>
        <v>13</v>
      </c>
      <c r="K10">
        <v>16</v>
      </c>
      <c r="M10" s="30"/>
    </row>
    <row r="11" spans="1:14" ht="14.25">
      <c r="A11" s="2">
        <v>4</v>
      </c>
      <c r="B11" s="22" t="s">
        <v>125</v>
      </c>
      <c r="C11" s="24" t="s">
        <v>126</v>
      </c>
      <c r="D11" s="16" t="s">
        <v>39</v>
      </c>
      <c r="E11" s="8">
        <v>0</v>
      </c>
      <c r="F11" s="10">
        <v>10</v>
      </c>
      <c r="G11" s="8">
        <v>0</v>
      </c>
      <c r="H11" s="8"/>
      <c r="I11" s="10"/>
      <c r="J11" s="8">
        <f>SUM(E11:I11)</f>
        <v>10</v>
      </c>
      <c r="N11" s="30"/>
    </row>
    <row r="12" spans="1:16" ht="14.25">
      <c r="A12" s="2">
        <v>5</v>
      </c>
      <c r="B12" s="22"/>
      <c r="C12" s="24"/>
      <c r="D12" s="16"/>
      <c r="E12" s="8"/>
      <c r="F12" s="10"/>
      <c r="G12" s="8"/>
      <c r="H12" s="8"/>
      <c r="I12" s="10"/>
      <c r="J12" s="8">
        <f>SUM(E12:I12)</f>
        <v>0</v>
      </c>
      <c r="M12" s="30"/>
      <c r="O12" s="30"/>
      <c r="P12" s="30"/>
    </row>
    <row r="13" spans="1:13" ht="14.25">
      <c r="A13" s="2">
        <v>6</v>
      </c>
      <c r="B13" s="22"/>
      <c r="C13" s="24"/>
      <c r="D13" s="16"/>
      <c r="E13" s="8"/>
      <c r="F13" s="10"/>
      <c r="G13" s="8"/>
      <c r="H13" s="8"/>
      <c r="I13" s="10"/>
      <c r="J13" s="8">
        <f aca="true" t="shared" si="0" ref="J13:J20">SUM(E13:I13)</f>
        <v>0</v>
      </c>
      <c r="M13" s="30"/>
    </row>
    <row r="14" spans="1:13" ht="14.25">
      <c r="A14" s="2">
        <v>7</v>
      </c>
      <c r="B14" s="22"/>
      <c r="C14" s="24"/>
      <c r="D14" s="16"/>
      <c r="E14" s="8"/>
      <c r="F14" s="10"/>
      <c r="G14" s="8"/>
      <c r="H14" s="8"/>
      <c r="I14" s="10"/>
      <c r="J14" s="8">
        <f t="shared" si="0"/>
        <v>0</v>
      </c>
      <c r="M14" s="30"/>
    </row>
    <row r="15" spans="1:10" ht="14.25">
      <c r="A15" s="2">
        <v>8</v>
      </c>
      <c r="B15" s="22"/>
      <c r="C15" s="24"/>
      <c r="D15" s="16"/>
      <c r="E15" s="8"/>
      <c r="F15" s="10"/>
      <c r="G15" s="8"/>
      <c r="H15" s="8"/>
      <c r="I15" s="10"/>
      <c r="J15" s="8">
        <f t="shared" si="0"/>
        <v>0</v>
      </c>
    </row>
    <row r="16" spans="1:10" ht="14.25">
      <c r="A16" s="2">
        <v>9</v>
      </c>
      <c r="B16" s="22"/>
      <c r="C16" s="24"/>
      <c r="D16" s="16"/>
      <c r="E16" s="8"/>
      <c r="F16" s="10"/>
      <c r="G16" s="8"/>
      <c r="H16" s="8"/>
      <c r="I16" s="10"/>
      <c r="J16" s="8">
        <f t="shared" si="0"/>
        <v>0</v>
      </c>
    </row>
    <row r="17" spans="1:10" ht="14.25">
      <c r="A17" s="2">
        <v>10</v>
      </c>
      <c r="B17" s="22"/>
      <c r="C17" s="24"/>
      <c r="D17" s="16"/>
      <c r="E17" s="8"/>
      <c r="F17" s="10"/>
      <c r="G17" s="8"/>
      <c r="H17" s="8"/>
      <c r="I17" s="10"/>
      <c r="J17" s="8">
        <f t="shared" si="0"/>
        <v>0</v>
      </c>
    </row>
    <row r="18" spans="1:10" ht="14.25">
      <c r="A18" s="2">
        <v>11</v>
      </c>
      <c r="B18" s="22"/>
      <c r="C18" s="24"/>
      <c r="D18" s="16"/>
      <c r="E18" s="8"/>
      <c r="F18" s="10"/>
      <c r="G18" s="8"/>
      <c r="H18" s="8"/>
      <c r="I18" s="10"/>
      <c r="J18" s="8">
        <f t="shared" si="0"/>
        <v>0</v>
      </c>
    </row>
    <row r="19" spans="1:10" ht="14.25">
      <c r="A19" s="2">
        <v>12</v>
      </c>
      <c r="B19" s="22"/>
      <c r="C19" s="24"/>
      <c r="D19" s="16"/>
      <c r="E19" s="8"/>
      <c r="F19" s="10"/>
      <c r="G19" s="8"/>
      <c r="H19" s="8"/>
      <c r="I19" s="10"/>
      <c r="J19" s="8">
        <f t="shared" si="0"/>
        <v>0</v>
      </c>
    </row>
    <row r="20" spans="1:10" ht="14.25">
      <c r="A20" s="2">
        <v>13</v>
      </c>
      <c r="B20" s="22"/>
      <c r="C20" s="24"/>
      <c r="D20" s="16"/>
      <c r="E20" s="8"/>
      <c r="F20" s="10"/>
      <c r="G20" s="8"/>
      <c r="H20" s="8"/>
      <c r="I20" s="10"/>
      <c r="J20" s="8">
        <f t="shared" si="0"/>
        <v>0</v>
      </c>
    </row>
    <row r="24" ht="14.25" hidden="1"/>
    <row r="25" ht="14.25" hidden="1"/>
    <row r="26" ht="14.25" hidden="1"/>
    <row r="27" ht="14.25" hidden="1">
      <c r="B27" t="s">
        <v>60</v>
      </c>
    </row>
    <row r="28" ht="14.25" hidden="1"/>
    <row r="29" spans="2:10" ht="15" hidden="1">
      <c r="B29" s="29" t="s">
        <v>35</v>
      </c>
      <c r="C29" s="1"/>
      <c r="E29" s="30"/>
      <c r="F29" s="30"/>
      <c r="G29" s="30"/>
      <c r="H29" s="30"/>
      <c r="I29" s="30"/>
      <c r="J29" s="31">
        <f>SUM(E29:I29)</f>
        <v>0</v>
      </c>
    </row>
    <row r="30" spans="2:10" ht="15" hidden="1">
      <c r="B30" s="29" t="s">
        <v>34</v>
      </c>
      <c r="C30" s="1"/>
      <c r="E30" s="30"/>
      <c r="F30" s="30"/>
      <c r="G30" s="30"/>
      <c r="H30" s="30"/>
      <c r="I30" s="30"/>
      <c r="J30" s="31">
        <f aca="true" t="shared" si="1" ref="J30:J36">SUM(E30:I30)</f>
        <v>0</v>
      </c>
    </row>
    <row r="31" spans="2:10" ht="15" hidden="1">
      <c r="B31" s="29" t="s">
        <v>31</v>
      </c>
      <c r="C31" s="1"/>
      <c r="E31" s="30"/>
      <c r="F31" s="30"/>
      <c r="G31" s="30"/>
      <c r="H31" s="30"/>
      <c r="I31" s="30"/>
      <c r="J31" s="31">
        <f t="shared" si="1"/>
        <v>0</v>
      </c>
    </row>
    <row r="32" spans="2:10" ht="15" hidden="1">
      <c r="B32" s="29" t="s">
        <v>40</v>
      </c>
      <c r="C32" s="1"/>
      <c r="E32" s="30"/>
      <c r="F32" s="30"/>
      <c r="G32" s="30"/>
      <c r="H32" s="30"/>
      <c r="I32" s="30"/>
      <c r="J32" s="31">
        <f t="shared" si="1"/>
        <v>0</v>
      </c>
    </row>
    <row r="33" spans="2:10" ht="15" hidden="1">
      <c r="B33" s="29" t="s">
        <v>33</v>
      </c>
      <c r="C33" s="1"/>
      <c r="E33" s="30"/>
      <c r="F33" s="30"/>
      <c r="G33" s="30"/>
      <c r="H33" s="30"/>
      <c r="I33" s="30"/>
      <c r="J33" s="31">
        <f t="shared" si="1"/>
        <v>0</v>
      </c>
    </row>
    <row r="34" spans="2:10" ht="15" hidden="1">
      <c r="B34" s="29" t="s">
        <v>36</v>
      </c>
      <c r="C34" s="1"/>
      <c r="E34" s="30"/>
      <c r="F34" s="30"/>
      <c r="G34" s="30"/>
      <c r="H34" s="30"/>
      <c r="I34" s="30"/>
      <c r="J34" s="31">
        <f t="shared" si="1"/>
        <v>0</v>
      </c>
    </row>
    <row r="35" spans="2:10" ht="15" hidden="1">
      <c r="B35" s="29" t="s">
        <v>39</v>
      </c>
      <c r="C35" s="1"/>
      <c r="E35" s="30"/>
      <c r="F35" s="30"/>
      <c r="G35" s="30"/>
      <c r="H35" s="30"/>
      <c r="I35" s="30"/>
      <c r="J35" s="31">
        <f t="shared" si="1"/>
        <v>0</v>
      </c>
    </row>
    <row r="36" spans="2:10" ht="15" hidden="1">
      <c r="B36" s="32" t="s">
        <v>32</v>
      </c>
      <c r="E36" s="30"/>
      <c r="F36" s="30"/>
      <c r="G36" s="30"/>
      <c r="H36" s="30"/>
      <c r="I36" s="30"/>
      <c r="J36" s="31">
        <f t="shared" si="1"/>
        <v>0</v>
      </c>
    </row>
    <row r="37" spans="4:8" ht="15" hidden="1">
      <c r="D37" t="s">
        <v>63</v>
      </c>
      <c r="E37" s="33"/>
      <c r="F37" s="33"/>
      <c r="G37" s="33"/>
      <c r="H37" s="33"/>
    </row>
  </sheetData>
  <sheetProtection/>
  <mergeCells count="8">
    <mergeCell ref="A2:J2"/>
    <mergeCell ref="A3:J3"/>
    <mergeCell ref="A4:J4"/>
    <mergeCell ref="A6:A7"/>
    <mergeCell ref="B6:B7"/>
    <mergeCell ref="C6:C7"/>
    <mergeCell ref="D6:D7"/>
    <mergeCell ref="J6:J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12" sqref="M12"/>
    </sheetView>
  </sheetViews>
  <sheetFormatPr defaultColWidth="8.796875" defaultRowHeight="14.25"/>
  <cols>
    <col min="1" max="1" width="3.3984375" style="0" bestFit="1" customWidth="1"/>
    <col min="2" max="2" width="12.69921875" style="0" bestFit="1" customWidth="1"/>
    <col min="3" max="3" width="9.8984375" style="0" bestFit="1" customWidth="1"/>
    <col min="4" max="4" width="19.3984375" style="0" customWidth="1"/>
    <col min="5" max="5" width="9.09765625" style="0" bestFit="1" customWidth="1"/>
    <col min="6" max="6" width="13.09765625" style="0" bestFit="1" customWidth="1"/>
    <col min="7" max="7" width="12.09765625" style="0" customWidth="1"/>
    <col min="8" max="9" width="9.8984375" style="0" bestFit="1" customWidth="1"/>
    <col min="10" max="10" width="6.19921875" style="0" bestFit="1" customWidth="1"/>
    <col min="11" max="12" width="7.8984375" style="0" hidden="1" customWidth="1"/>
    <col min="13" max="17" width="2.8984375" style="0" bestFit="1" customWidth="1"/>
  </cols>
  <sheetData>
    <row r="1" spans="1:10" ht="15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 t="s">
        <v>103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" thickBot="1">
      <c r="A3" s="92" t="s">
        <v>16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54" customHeight="1" thickBot="1">
      <c r="A4" s="84" t="s">
        <v>0</v>
      </c>
      <c r="B4" s="84" t="s">
        <v>1</v>
      </c>
      <c r="C4" s="84" t="s">
        <v>7</v>
      </c>
      <c r="D4" s="84" t="s">
        <v>30</v>
      </c>
      <c r="E4" s="5" t="s">
        <v>102</v>
      </c>
      <c r="F4" s="6" t="s">
        <v>27</v>
      </c>
      <c r="G4" s="5" t="s">
        <v>104</v>
      </c>
      <c r="H4" s="65" t="s">
        <v>23</v>
      </c>
      <c r="I4" s="67" t="s">
        <v>53</v>
      </c>
      <c r="J4" s="90" t="s">
        <v>14</v>
      </c>
    </row>
    <row r="5" spans="1:10" ht="15" customHeight="1" thickBot="1">
      <c r="A5" s="85"/>
      <c r="B5" s="85"/>
      <c r="C5" s="85"/>
      <c r="D5" s="85"/>
      <c r="E5" s="73" t="s">
        <v>107</v>
      </c>
      <c r="F5" s="74" t="s">
        <v>108</v>
      </c>
      <c r="G5" s="73" t="s">
        <v>109</v>
      </c>
      <c r="H5" s="75" t="s">
        <v>111</v>
      </c>
      <c r="I5" s="75" t="s">
        <v>112</v>
      </c>
      <c r="J5" s="91"/>
    </row>
    <row r="6" spans="1:17" s="25" customFormat="1" ht="14.25">
      <c r="A6" s="97">
        <v>1</v>
      </c>
      <c r="B6" s="98" t="s">
        <v>48</v>
      </c>
      <c r="C6" s="99" t="s">
        <v>78</v>
      </c>
      <c r="D6" s="100" t="s">
        <v>35</v>
      </c>
      <c r="E6" s="109">
        <v>10</v>
      </c>
      <c r="F6" s="110">
        <v>6</v>
      </c>
      <c r="G6" s="109">
        <v>13</v>
      </c>
      <c r="H6" s="111">
        <v>20</v>
      </c>
      <c r="I6" s="110">
        <v>21</v>
      </c>
      <c r="J6" s="109">
        <f aca="true" t="shared" si="0" ref="J6:J19">SUM(E6:I6)</f>
        <v>70</v>
      </c>
      <c r="K6" s="49">
        <f>E6+E7+E10+E11+E13</f>
        <v>55</v>
      </c>
      <c r="L6" s="50">
        <f>F6+F7+F8+F10+F11+F13+F18</f>
        <v>66</v>
      </c>
      <c r="M6" s="50">
        <v>64</v>
      </c>
      <c r="N6" s="50"/>
      <c r="O6" s="50"/>
      <c r="P6" s="50"/>
      <c r="Q6" s="50"/>
    </row>
    <row r="7" spans="1:16" s="25" customFormat="1" ht="14.25">
      <c r="A7" s="103">
        <v>2</v>
      </c>
      <c r="B7" s="104" t="s">
        <v>9</v>
      </c>
      <c r="C7" s="105" t="s">
        <v>10</v>
      </c>
      <c r="D7" s="106" t="s">
        <v>33</v>
      </c>
      <c r="E7" s="107">
        <v>20</v>
      </c>
      <c r="F7" s="108">
        <v>20</v>
      </c>
      <c r="G7" s="107">
        <v>20</v>
      </c>
      <c r="H7" s="112"/>
      <c r="I7" s="108"/>
      <c r="J7" s="107">
        <f t="shared" si="0"/>
        <v>60</v>
      </c>
      <c r="M7" s="50"/>
      <c r="N7" s="50"/>
      <c r="O7" s="50"/>
      <c r="P7" s="50"/>
    </row>
    <row r="8" spans="1:17" s="25" customFormat="1" ht="14.25">
      <c r="A8" s="113">
        <v>3</v>
      </c>
      <c r="B8" s="104" t="s">
        <v>65</v>
      </c>
      <c r="C8" s="105" t="s">
        <v>52</v>
      </c>
      <c r="D8" s="106" t="s">
        <v>35</v>
      </c>
      <c r="E8" s="107">
        <v>6</v>
      </c>
      <c r="F8" s="108">
        <v>13</v>
      </c>
      <c r="G8" s="107">
        <v>10</v>
      </c>
      <c r="H8" s="112">
        <v>13</v>
      </c>
      <c r="I8" s="108">
        <v>18</v>
      </c>
      <c r="J8" s="107">
        <f t="shared" si="0"/>
        <v>60</v>
      </c>
      <c r="P8" s="50"/>
      <c r="Q8" s="50"/>
    </row>
    <row r="9" spans="1:11" ht="14.25">
      <c r="A9" s="21">
        <v>4</v>
      </c>
      <c r="B9" s="22" t="s">
        <v>51</v>
      </c>
      <c r="C9" s="24" t="s">
        <v>52</v>
      </c>
      <c r="D9" s="16" t="s">
        <v>35</v>
      </c>
      <c r="E9" s="8">
        <v>4</v>
      </c>
      <c r="F9" s="10">
        <v>8</v>
      </c>
      <c r="G9" s="8">
        <v>2</v>
      </c>
      <c r="H9" s="68">
        <v>16</v>
      </c>
      <c r="I9" s="10">
        <v>25</v>
      </c>
      <c r="J9" s="8">
        <f t="shared" si="0"/>
        <v>55</v>
      </c>
      <c r="K9">
        <v>16</v>
      </c>
    </row>
    <row r="10" spans="1:13" ht="14.25">
      <c r="A10" s="21">
        <v>5</v>
      </c>
      <c r="B10" s="22" t="s">
        <v>77</v>
      </c>
      <c r="C10" s="24" t="s">
        <v>78</v>
      </c>
      <c r="D10" s="28" t="s">
        <v>35</v>
      </c>
      <c r="E10" s="8">
        <v>16</v>
      </c>
      <c r="F10" s="10">
        <v>16</v>
      </c>
      <c r="G10" s="8">
        <v>8</v>
      </c>
      <c r="H10" s="68"/>
      <c r="I10" s="10"/>
      <c r="J10" s="8">
        <f t="shared" si="0"/>
        <v>40</v>
      </c>
      <c r="M10" s="30"/>
    </row>
    <row r="11" spans="1:14" ht="14.25">
      <c r="A11" s="21">
        <v>6</v>
      </c>
      <c r="B11" s="22" t="s">
        <v>119</v>
      </c>
      <c r="C11" s="24" t="s">
        <v>79</v>
      </c>
      <c r="D11" s="16" t="s">
        <v>32</v>
      </c>
      <c r="E11" s="8">
        <v>1</v>
      </c>
      <c r="F11" s="10">
        <v>1</v>
      </c>
      <c r="G11" s="8">
        <v>0</v>
      </c>
      <c r="H11" s="68">
        <v>10</v>
      </c>
      <c r="I11" s="10">
        <v>15</v>
      </c>
      <c r="J11" s="8">
        <f t="shared" si="0"/>
        <v>27</v>
      </c>
      <c r="M11">
        <v>15</v>
      </c>
      <c r="N11" s="30"/>
    </row>
    <row r="12" spans="1:16" ht="14.25">
      <c r="A12" s="21">
        <v>7</v>
      </c>
      <c r="B12" s="22" t="s">
        <v>49</v>
      </c>
      <c r="C12" s="24" t="s">
        <v>12</v>
      </c>
      <c r="D12" s="28" t="s">
        <v>33</v>
      </c>
      <c r="E12" s="8">
        <v>13</v>
      </c>
      <c r="F12" s="10">
        <v>4</v>
      </c>
      <c r="G12" s="8">
        <v>3</v>
      </c>
      <c r="H12" s="68"/>
      <c r="I12" s="10"/>
      <c r="J12" s="8">
        <f t="shared" si="0"/>
        <v>20</v>
      </c>
      <c r="K12" s="30">
        <f>E12+E16</f>
        <v>13</v>
      </c>
      <c r="M12" s="30"/>
      <c r="O12" s="30"/>
      <c r="P12" s="30"/>
    </row>
    <row r="13" spans="1:13" ht="14.25">
      <c r="A13" s="21">
        <v>8</v>
      </c>
      <c r="B13" s="22" t="s">
        <v>70</v>
      </c>
      <c r="C13" s="24" t="s">
        <v>71</v>
      </c>
      <c r="D13" s="16" t="s">
        <v>31</v>
      </c>
      <c r="E13" s="8">
        <v>8</v>
      </c>
      <c r="F13" s="10">
        <v>10</v>
      </c>
      <c r="G13" s="8">
        <v>0</v>
      </c>
      <c r="H13" s="68"/>
      <c r="I13" s="10"/>
      <c r="J13" s="8">
        <f t="shared" si="0"/>
        <v>18</v>
      </c>
      <c r="M13" s="30"/>
    </row>
    <row r="14" spans="1:13" ht="14.25">
      <c r="A14" s="21">
        <v>9</v>
      </c>
      <c r="B14" s="78" t="s">
        <v>139</v>
      </c>
      <c r="C14" s="77" t="s">
        <v>140</v>
      </c>
      <c r="D14" s="26" t="s">
        <v>35</v>
      </c>
      <c r="E14" s="8">
        <v>0</v>
      </c>
      <c r="F14" s="10">
        <v>0</v>
      </c>
      <c r="G14" s="8">
        <v>16</v>
      </c>
      <c r="H14" s="68"/>
      <c r="I14" s="10"/>
      <c r="J14" s="8">
        <f t="shared" si="0"/>
        <v>16</v>
      </c>
      <c r="L14" s="30">
        <f>F14+F15+F19</f>
        <v>2</v>
      </c>
      <c r="M14" s="30"/>
    </row>
    <row r="15" spans="1:10" ht="14.25">
      <c r="A15" s="21">
        <v>10</v>
      </c>
      <c r="B15" s="78" t="s">
        <v>72</v>
      </c>
      <c r="C15" s="77" t="s">
        <v>71</v>
      </c>
      <c r="D15" s="26" t="s">
        <v>31</v>
      </c>
      <c r="E15" s="8">
        <v>3</v>
      </c>
      <c r="F15" s="10">
        <v>2</v>
      </c>
      <c r="G15" s="8">
        <v>6</v>
      </c>
      <c r="H15" s="68"/>
      <c r="I15" s="10"/>
      <c r="J15" s="8">
        <f t="shared" si="0"/>
        <v>11</v>
      </c>
    </row>
    <row r="16" spans="1:10" ht="14.25">
      <c r="A16" s="21">
        <v>11</v>
      </c>
      <c r="B16" s="78" t="s">
        <v>76</v>
      </c>
      <c r="C16" s="77" t="s">
        <v>43</v>
      </c>
      <c r="D16" s="26" t="s">
        <v>35</v>
      </c>
      <c r="E16" s="8">
        <v>0</v>
      </c>
      <c r="F16" s="10">
        <v>0</v>
      </c>
      <c r="G16" s="8">
        <v>4</v>
      </c>
      <c r="H16" s="68"/>
      <c r="I16" s="10"/>
      <c r="J16" s="8">
        <f t="shared" si="0"/>
        <v>4</v>
      </c>
    </row>
    <row r="17" spans="1:10" ht="15">
      <c r="A17" s="21">
        <v>12</v>
      </c>
      <c r="B17" s="79" t="s">
        <v>128</v>
      </c>
      <c r="C17" s="51" t="s">
        <v>129</v>
      </c>
      <c r="D17" s="81" t="s">
        <v>31</v>
      </c>
      <c r="E17" s="8"/>
      <c r="F17" s="10">
        <v>3</v>
      </c>
      <c r="G17" s="8">
        <v>0</v>
      </c>
      <c r="H17" s="68"/>
      <c r="I17" s="10"/>
      <c r="J17" s="8">
        <f t="shared" si="0"/>
        <v>3</v>
      </c>
    </row>
    <row r="18" spans="1:10" ht="14.25">
      <c r="A18" s="46">
        <v>13</v>
      </c>
      <c r="B18" s="22" t="s">
        <v>84</v>
      </c>
      <c r="C18" s="24" t="s">
        <v>85</v>
      </c>
      <c r="D18" s="16" t="s">
        <v>33</v>
      </c>
      <c r="E18" s="8">
        <v>2</v>
      </c>
      <c r="F18" s="10">
        <v>0</v>
      </c>
      <c r="G18" s="8">
        <v>0</v>
      </c>
      <c r="H18" s="68"/>
      <c r="I18" s="10"/>
      <c r="J18" s="8">
        <f t="shared" si="0"/>
        <v>2</v>
      </c>
    </row>
    <row r="19" spans="1:10" ht="13.5" customHeight="1">
      <c r="A19" s="21">
        <v>14</v>
      </c>
      <c r="B19" s="22" t="s">
        <v>134</v>
      </c>
      <c r="C19" s="24" t="s">
        <v>71</v>
      </c>
      <c r="D19" s="16" t="s">
        <v>35</v>
      </c>
      <c r="E19" s="8">
        <v>0</v>
      </c>
      <c r="F19" s="10">
        <v>0</v>
      </c>
      <c r="G19" s="8">
        <v>1</v>
      </c>
      <c r="H19" s="68"/>
      <c r="I19" s="10"/>
      <c r="J19" s="8">
        <f t="shared" si="0"/>
        <v>1</v>
      </c>
    </row>
    <row r="20" spans="1:2" ht="14.25">
      <c r="A20" s="17"/>
      <c r="B20" s="18"/>
    </row>
    <row r="25" ht="14.25" hidden="1"/>
    <row r="26" spans="2:10" ht="14.25" hidden="1">
      <c r="B26" s="29" t="s">
        <v>35</v>
      </c>
      <c r="C26" s="1"/>
      <c r="E26" s="30">
        <f>E7+E8+E11</f>
        <v>27</v>
      </c>
      <c r="F26" s="30">
        <f>F7+F8+F10+F11+F13+F15+F9</f>
        <v>70</v>
      </c>
      <c r="G26" s="30"/>
      <c r="H26" s="30"/>
      <c r="I26" s="30">
        <f>I7+I8+I10+I9</f>
        <v>43</v>
      </c>
      <c r="J26" s="30">
        <f>J8+J7+J9+J11+J13</f>
        <v>220</v>
      </c>
    </row>
    <row r="27" spans="2:10" ht="14.25" hidden="1">
      <c r="B27" s="29" t="s">
        <v>34</v>
      </c>
      <c r="C27" s="1"/>
      <c r="E27" s="30">
        <f>E18</f>
        <v>2</v>
      </c>
      <c r="F27" s="30">
        <v>0</v>
      </c>
      <c r="G27" s="30"/>
      <c r="H27" s="30"/>
      <c r="I27" s="30">
        <v>0</v>
      </c>
      <c r="J27" s="30">
        <v>0</v>
      </c>
    </row>
    <row r="28" spans="2:10" ht="14.25" hidden="1">
      <c r="B28" s="29" t="s">
        <v>31</v>
      </c>
      <c r="C28" s="1"/>
      <c r="E28" s="30">
        <f>E6</f>
        <v>10</v>
      </c>
      <c r="F28" s="30">
        <f>F6</f>
        <v>6</v>
      </c>
      <c r="G28" s="30"/>
      <c r="H28" s="30"/>
      <c r="I28" s="30" t="e">
        <f>#REF!+#REF!+I6</f>
        <v>#REF!</v>
      </c>
      <c r="J28" s="30">
        <v>4</v>
      </c>
    </row>
    <row r="29" spans="2:10" ht="14.25" hidden="1">
      <c r="B29" s="29" t="s">
        <v>40</v>
      </c>
      <c r="C29" s="1"/>
      <c r="E29" s="30">
        <v>0</v>
      </c>
      <c r="F29" s="30">
        <v>0</v>
      </c>
      <c r="G29" s="30"/>
      <c r="H29" s="30"/>
      <c r="I29" s="30">
        <v>4</v>
      </c>
      <c r="J29" s="30">
        <v>0</v>
      </c>
    </row>
    <row r="30" spans="2:10" ht="14.25" hidden="1">
      <c r="B30" s="29" t="s">
        <v>33</v>
      </c>
      <c r="C30" s="1"/>
      <c r="E30" s="30">
        <v>8</v>
      </c>
      <c r="F30" s="30" t="e">
        <f>#REF!+#REF!</f>
        <v>#REF!</v>
      </c>
      <c r="G30" s="30"/>
      <c r="H30" s="30"/>
      <c r="I30" s="30" t="e">
        <f>#REF!</f>
        <v>#REF!</v>
      </c>
      <c r="J30" s="30">
        <v>0</v>
      </c>
    </row>
    <row r="31" spans="2:10" ht="14.25" hidden="1">
      <c r="B31" s="29" t="s">
        <v>36</v>
      </c>
      <c r="C31" s="1"/>
      <c r="E31" s="30">
        <v>0</v>
      </c>
      <c r="F31" s="30">
        <v>0</v>
      </c>
      <c r="G31" s="30"/>
      <c r="H31" s="30"/>
      <c r="I31" s="30">
        <v>0</v>
      </c>
      <c r="J31" s="30">
        <v>0</v>
      </c>
    </row>
    <row r="32" spans="2:10" ht="14.25" hidden="1">
      <c r="B32" s="29" t="s">
        <v>39</v>
      </c>
      <c r="C32" s="1"/>
      <c r="E32" s="30">
        <v>0</v>
      </c>
      <c r="F32" s="30">
        <v>0</v>
      </c>
      <c r="G32" s="30"/>
      <c r="H32" s="30"/>
      <c r="I32" s="30">
        <v>0</v>
      </c>
      <c r="J32" s="30">
        <v>0</v>
      </c>
    </row>
    <row r="33" spans="2:10" ht="14.25" hidden="1">
      <c r="B33" s="32" t="s">
        <v>32</v>
      </c>
      <c r="E33" s="30">
        <v>0</v>
      </c>
      <c r="F33" s="30">
        <v>0</v>
      </c>
      <c r="G33" s="30"/>
      <c r="H33" s="30"/>
      <c r="I33" s="30">
        <v>0</v>
      </c>
      <c r="J33" s="30">
        <v>2</v>
      </c>
    </row>
    <row r="34" spans="2:10" ht="14.25" hidden="1">
      <c r="B34" s="32" t="s">
        <v>37</v>
      </c>
      <c r="E34" s="30">
        <v>0</v>
      </c>
      <c r="F34" s="30">
        <v>0</v>
      </c>
      <c r="G34" s="30"/>
      <c r="H34" s="30"/>
      <c r="I34" s="30">
        <v>20</v>
      </c>
      <c r="J34" s="30">
        <v>2</v>
      </c>
    </row>
    <row r="35" ht="14.25" hidden="1"/>
    <row r="36" spans="4:9" ht="15" hidden="1">
      <c r="D36" t="s">
        <v>63</v>
      </c>
      <c r="E36" s="34">
        <f>SUM(E26:E34)</f>
        <v>47</v>
      </c>
      <c r="F36" s="34" t="e">
        <f>SUM(F26:F34)</f>
        <v>#REF!</v>
      </c>
      <c r="G36" s="34"/>
      <c r="H36" s="34"/>
      <c r="I36" s="34" t="e">
        <f>SUM(I26:I34)</f>
        <v>#REF!</v>
      </c>
    </row>
  </sheetData>
  <sheetProtection/>
  <mergeCells count="8">
    <mergeCell ref="A1:J1"/>
    <mergeCell ref="A2:J2"/>
    <mergeCell ref="A3:J3"/>
    <mergeCell ref="A4:A5"/>
    <mergeCell ref="B4:B5"/>
    <mergeCell ref="C4:C5"/>
    <mergeCell ref="D4:D5"/>
    <mergeCell ref="J4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5">
      <selection activeCell="L23" sqref="L23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11.8984375" style="0" customWidth="1"/>
    <col min="4" max="4" width="18.69921875" style="0" bestFit="1" customWidth="1"/>
    <col min="5" max="5" width="9.09765625" style="0" bestFit="1" customWidth="1"/>
    <col min="6" max="6" width="13.09765625" style="0" bestFit="1" customWidth="1"/>
    <col min="7" max="7" width="11.69921875" style="0" bestFit="1" customWidth="1"/>
    <col min="8" max="8" width="8.09765625" style="0" customWidth="1"/>
    <col min="9" max="9" width="9.8984375" style="0" bestFit="1" customWidth="1"/>
    <col min="10" max="10" width="6.3984375" style="0" bestFit="1" customWidth="1"/>
    <col min="11" max="11" width="0" style="0" hidden="1" customWidth="1"/>
    <col min="12" max="12" width="3.8984375" style="0" bestFit="1" customWidth="1"/>
    <col min="13" max="17" width="2.8984375" style="0" bestFit="1" customWidth="1"/>
  </cols>
  <sheetData>
    <row r="1" spans="1:10" ht="15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 t="s">
        <v>103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" thickBo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55.5" customHeight="1" thickBot="1">
      <c r="A4" s="84" t="s">
        <v>0</v>
      </c>
      <c r="B4" s="84" t="s">
        <v>1</v>
      </c>
      <c r="C4" s="84" t="s">
        <v>7</v>
      </c>
      <c r="D4" s="84" t="s">
        <v>30</v>
      </c>
      <c r="E4" s="5" t="s">
        <v>102</v>
      </c>
      <c r="F4" s="6" t="s">
        <v>27</v>
      </c>
      <c r="G4" s="5" t="s">
        <v>104</v>
      </c>
      <c r="H4" s="5" t="s">
        <v>23</v>
      </c>
      <c r="I4" s="67" t="s">
        <v>53</v>
      </c>
      <c r="J4" s="90" t="s">
        <v>14</v>
      </c>
    </row>
    <row r="5" spans="1:10" ht="15" customHeight="1" thickBot="1">
      <c r="A5" s="93"/>
      <c r="B5" s="93"/>
      <c r="C5" s="93"/>
      <c r="D5" s="93"/>
      <c r="E5" s="73" t="s">
        <v>107</v>
      </c>
      <c r="F5" s="74" t="s">
        <v>108</v>
      </c>
      <c r="G5" s="73" t="s">
        <v>109</v>
      </c>
      <c r="H5" s="73" t="s">
        <v>110</v>
      </c>
      <c r="I5" s="74" t="s">
        <v>112</v>
      </c>
      <c r="J5" s="91"/>
    </row>
    <row r="6" spans="1:17" ht="15" customHeight="1">
      <c r="A6" s="114">
        <v>1</v>
      </c>
      <c r="B6" s="98" t="s">
        <v>56</v>
      </c>
      <c r="C6" s="98" t="s">
        <v>57</v>
      </c>
      <c r="D6" s="100" t="s">
        <v>32</v>
      </c>
      <c r="E6" s="111">
        <v>10</v>
      </c>
      <c r="F6" s="110">
        <v>16</v>
      </c>
      <c r="G6" s="109">
        <v>4</v>
      </c>
      <c r="H6" s="109">
        <v>8</v>
      </c>
      <c r="I6" s="110">
        <v>25</v>
      </c>
      <c r="J6" s="109">
        <f>SUM(E6:I6)</f>
        <v>63</v>
      </c>
      <c r="K6" s="30">
        <f>E6+E8+E10+E11+E13</f>
        <v>42</v>
      </c>
      <c r="L6" s="30">
        <v>40</v>
      </c>
      <c r="M6" s="30"/>
      <c r="N6" s="30"/>
      <c r="O6" s="30"/>
      <c r="P6" s="30"/>
      <c r="Q6" s="30"/>
    </row>
    <row r="7" spans="1:17" ht="15" customHeight="1">
      <c r="A7" s="114">
        <v>2</v>
      </c>
      <c r="B7" s="104" t="s">
        <v>64</v>
      </c>
      <c r="C7" s="104" t="s">
        <v>5</v>
      </c>
      <c r="D7" s="106" t="s">
        <v>31</v>
      </c>
      <c r="E7" s="112">
        <v>16</v>
      </c>
      <c r="F7" s="108">
        <v>6</v>
      </c>
      <c r="G7" s="107">
        <v>6</v>
      </c>
      <c r="H7" s="107">
        <v>10</v>
      </c>
      <c r="I7" s="108">
        <v>21</v>
      </c>
      <c r="J7" s="107">
        <f>SUM(E7:I7)</f>
        <v>59</v>
      </c>
      <c r="K7" s="30">
        <f>E7</f>
        <v>16</v>
      </c>
      <c r="L7" s="30">
        <v>45</v>
      </c>
      <c r="M7" s="30"/>
      <c r="P7" s="30"/>
      <c r="Q7" s="30"/>
    </row>
    <row r="8" spans="1:13" ht="14.25">
      <c r="A8" s="114">
        <v>3</v>
      </c>
      <c r="B8" s="104" t="s">
        <v>67</v>
      </c>
      <c r="C8" s="104" t="s">
        <v>4</v>
      </c>
      <c r="D8" s="106" t="s">
        <v>35</v>
      </c>
      <c r="E8" s="112">
        <v>8</v>
      </c>
      <c r="F8" s="108">
        <v>8</v>
      </c>
      <c r="G8" s="107">
        <v>0</v>
      </c>
      <c r="H8" s="107">
        <v>20</v>
      </c>
      <c r="I8" s="108">
        <v>18</v>
      </c>
      <c r="J8" s="107">
        <f>SUM(E8:I8)</f>
        <v>54</v>
      </c>
      <c r="L8" s="30">
        <v>33</v>
      </c>
      <c r="M8" s="30"/>
    </row>
    <row r="9" spans="1:16" ht="14.25">
      <c r="A9" s="70">
        <v>4</v>
      </c>
      <c r="B9" s="22" t="s">
        <v>41</v>
      </c>
      <c r="C9" s="22" t="s">
        <v>19</v>
      </c>
      <c r="D9" s="16" t="s">
        <v>33</v>
      </c>
      <c r="E9" s="68">
        <v>13</v>
      </c>
      <c r="F9" s="10">
        <v>20</v>
      </c>
      <c r="G9" s="8">
        <v>13</v>
      </c>
      <c r="H9" s="8"/>
      <c r="I9" s="10"/>
      <c r="J9" s="8">
        <f>SUM(E9:I9)</f>
        <v>46</v>
      </c>
      <c r="K9" s="30">
        <f>E9+E16</f>
        <v>15</v>
      </c>
      <c r="M9" s="30"/>
      <c r="N9" s="30"/>
      <c r="O9" s="30"/>
      <c r="P9" s="30"/>
    </row>
    <row r="10" spans="1:15" ht="14.25">
      <c r="A10" s="70">
        <v>5</v>
      </c>
      <c r="B10" s="22" t="s">
        <v>99</v>
      </c>
      <c r="C10" s="22" t="s">
        <v>2</v>
      </c>
      <c r="D10" s="16" t="s">
        <v>31</v>
      </c>
      <c r="E10" s="68">
        <v>20</v>
      </c>
      <c r="F10" s="10">
        <v>0</v>
      </c>
      <c r="G10" s="8">
        <v>20</v>
      </c>
      <c r="H10" s="8"/>
      <c r="I10" s="10"/>
      <c r="J10" s="8">
        <f>SUM(E10:I10)</f>
        <v>40</v>
      </c>
      <c r="L10" s="30"/>
      <c r="M10" s="30"/>
      <c r="N10" s="30"/>
      <c r="O10" s="30"/>
    </row>
    <row r="11" spans="1:15" ht="14.25">
      <c r="A11" s="70">
        <v>6</v>
      </c>
      <c r="B11" s="22" t="s">
        <v>68</v>
      </c>
      <c r="C11" s="22" t="s">
        <v>69</v>
      </c>
      <c r="D11" s="16" t="s">
        <v>35</v>
      </c>
      <c r="E11" s="68">
        <v>4</v>
      </c>
      <c r="F11" s="10">
        <v>3</v>
      </c>
      <c r="G11" s="8">
        <v>2</v>
      </c>
      <c r="H11" s="8">
        <v>13</v>
      </c>
      <c r="I11" s="10">
        <v>15</v>
      </c>
      <c r="J11" s="8">
        <f>SUM(E11:I11)</f>
        <v>37</v>
      </c>
      <c r="L11" s="30"/>
      <c r="M11" s="30"/>
      <c r="N11" s="30"/>
      <c r="O11" s="30"/>
    </row>
    <row r="12" spans="1:12" ht="14.25">
      <c r="A12" s="70">
        <v>7</v>
      </c>
      <c r="B12" s="22" t="s">
        <v>75</v>
      </c>
      <c r="C12" s="22" t="s">
        <v>6</v>
      </c>
      <c r="D12" s="16" t="s">
        <v>34</v>
      </c>
      <c r="E12" s="68">
        <v>6</v>
      </c>
      <c r="F12" s="10">
        <v>10</v>
      </c>
      <c r="G12" s="8">
        <v>0</v>
      </c>
      <c r="H12" s="8"/>
      <c r="I12" s="10">
        <v>9</v>
      </c>
      <c r="J12" s="8">
        <f>SUM(E12:I12)</f>
        <v>25</v>
      </c>
      <c r="L12">
        <v>9</v>
      </c>
    </row>
    <row r="13" spans="1:16" ht="14.25">
      <c r="A13" s="70">
        <v>8</v>
      </c>
      <c r="B13" s="22" t="s">
        <v>99</v>
      </c>
      <c r="C13" s="22" t="s">
        <v>138</v>
      </c>
      <c r="D13" s="16" t="s">
        <v>31</v>
      </c>
      <c r="E13" s="68">
        <v>0</v>
      </c>
      <c r="F13" s="10">
        <v>0</v>
      </c>
      <c r="G13" s="8">
        <v>8</v>
      </c>
      <c r="H13" s="8">
        <v>16</v>
      </c>
      <c r="I13" s="10"/>
      <c r="J13" s="8">
        <f>SUM(E13:I13)</f>
        <v>24</v>
      </c>
      <c r="P13" s="30"/>
    </row>
    <row r="14" spans="1:17" ht="14.25">
      <c r="A14" s="70">
        <v>9</v>
      </c>
      <c r="B14" s="22" t="s">
        <v>98</v>
      </c>
      <c r="C14" s="22" t="s">
        <v>5</v>
      </c>
      <c r="D14" s="16" t="s">
        <v>31</v>
      </c>
      <c r="E14" s="68">
        <v>3</v>
      </c>
      <c r="F14" s="10"/>
      <c r="G14" s="8">
        <v>3</v>
      </c>
      <c r="H14" s="8">
        <v>6</v>
      </c>
      <c r="I14" s="10">
        <v>11</v>
      </c>
      <c r="J14" s="8">
        <f>SUM(E14:I14)</f>
        <v>23</v>
      </c>
      <c r="L14" s="30"/>
      <c r="Q14" s="30"/>
    </row>
    <row r="15" spans="1:10" ht="14.25">
      <c r="A15" s="70">
        <v>10</v>
      </c>
      <c r="B15" s="22" t="s">
        <v>121</v>
      </c>
      <c r="C15" s="22" t="s">
        <v>4</v>
      </c>
      <c r="D15" s="16" t="s">
        <v>34</v>
      </c>
      <c r="E15" s="68">
        <v>0</v>
      </c>
      <c r="F15" s="10">
        <v>4</v>
      </c>
      <c r="G15" s="8">
        <v>16</v>
      </c>
      <c r="H15" s="8"/>
      <c r="I15" s="10"/>
      <c r="J15" s="8">
        <f>SUM(E15:I15)</f>
        <v>20</v>
      </c>
    </row>
    <row r="16" spans="1:10" ht="14.25">
      <c r="A16" s="70">
        <v>11</v>
      </c>
      <c r="B16" s="22" t="s">
        <v>87</v>
      </c>
      <c r="C16" s="22" t="s">
        <v>88</v>
      </c>
      <c r="D16" s="16" t="s">
        <v>31</v>
      </c>
      <c r="E16" s="68">
        <v>2</v>
      </c>
      <c r="F16" s="10">
        <v>0</v>
      </c>
      <c r="G16" s="8">
        <v>1</v>
      </c>
      <c r="H16" s="8"/>
      <c r="I16" s="10">
        <v>13</v>
      </c>
      <c r="J16" s="8">
        <f>SUM(E16:I16)</f>
        <v>16</v>
      </c>
    </row>
    <row r="17" spans="1:10" ht="14.25">
      <c r="A17" s="70">
        <v>12</v>
      </c>
      <c r="B17" s="22" t="s">
        <v>120</v>
      </c>
      <c r="C17" s="22" t="s">
        <v>5</v>
      </c>
      <c r="D17" s="16" t="s">
        <v>34</v>
      </c>
      <c r="E17" s="68">
        <v>0</v>
      </c>
      <c r="F17" s="10">
        <v>13</v>
      </c>
      <c r="G17" s="8">
        <v>0</v>
      </c>
      <c r="H17" s="8"/>
      <c r="I17" s="10"/>
      <c r="J17" s="8">
        <f>SUM(E17:I17)</f>
        <v>13</v>
      </c>
    </row>
    <row r="18" spans="1:13" ht="14.25">
      <c r="A18" s="70">
        <v>13</v>
      </c>
      <c r="B18" s="22" t="s">
        <v>136</v>
      </c>
      <c r="C18" s="22" t="s">
        <v>137</v>
      </c>
      <c r="D18" s="16" t="s">
        <v>35</v>
      </c>
      <c r="E18" s="68">
        <v>0</v>
      </c>
      <c r="F18" s="10">
        <v>0</v>
      </c>
      <c r="G18" s="8">
        <v>10</v>
      </c>
      <c r="H18" s="8"/>
      <c r="I18" s="10"/>
      <c r="J18" s="8">
        <f>SUM(E18:I18)</f>
        <v>10</v>
      </c>
      <c r="M18" s="30"/>
    </row>
    <row r="19" spans="1:11" ht="14.25">
      <c r="A19" s="70">
        <v>14</v>
      </c>
      <c r="B19" s="22" t="s">
        <v>89</v>
      </c>
      <c r="C19" s="22" t="s">
        <v>90</v>
      </c>
      <c r="D19" s="16" t="s">
        <v>32</v>
      </c>
      <c r="E19" s="68">
        <v>0</v>
      </c>
      <c r="F19" s="10">
        <v>1</v>
      </c>
      <c r="G19" s="8">
        <v>0</v>
      </c>
      <c r="H19" s="8"/>
      <c r="I19" s="10">
        <v>8</v>
      </c>
      <c r="J19" s="8">
        <f>SUM(E19:I19)</f>
        <v>9</v>
      </c>
      <c r="K19">
        <v>3</v>
      </c>
    </row>
    <row r="20" spans="1:13" ht="14.25">
      <c r="A20" s="70">
        <v>15</v>
      </c>
      <c r="B20" s="22" t="s">
        <v>56</v>
      </c>
      <c r="C20" s="22" t="s">
        <v>93</v>
      </c>
      <c r="D20" s="16" t="s">
        <v>32</v>
      </c>
      <c r="E20" s="68"/>
      <c r="F20" s="10"/>
      <c r="G20" s="8"/>
      <c r="H20" s="8"/>
      <c r="I20" s="10">
        <v>7</v>
      </c>
      <c r="J20" s="8">
        <v>7</v>
      </c>
      <c r="M20" s="30"/>
    </row>
    <row r="21" spans="1:10" ht="14.25">
      <c r="A21" s="70">
        <v>16</v>
      </c>
      <c r="B21" s="22" t="s">
        <v>105</v>
      </c>
      <c r="C21" s="22" t="s">
        <v>106</v>
      </c>
      <c r="D21" s="16" t="s">
        <v>33</v>
      </c>
      <c r="E21" s="68">
        <v>1</v>
      </c>
      <c r="F21" s="10">
        <v>0</v>
      </c>
      <c r="G21" s="8">
        <v>0</v>
      </c>
      <c r="H21" s="8">
        <v>4</v>
      </c>
      <c r="I21" s="10"/>
      <c r="J21" s="8">
        <f>SUM(E21:I21)</f>
        <v>5</v>
      </c>
    </row>
    <row r="22" spans="1:13" ht="14.25">
      <c r="A22" s="70">
        <v>17</v>
      </c>
      <c r="B22" s="22" t="s">
        <v>151</v>
      </c>
      <c r="C22" s="22" t="s">
        <v>155</v>
      </c>
      <c r="D22" s="16" t="s">
        <v>153</v>
      </c>
      <c r="E22" s="68"/>
      <c r="F22" s="10"/>
      <c r="G22" s="8"/>
      <c r="H22" s="8"/>
      <c r="I22" s="10">
        <v>5</v>
      </c>
      <c r="J22" s="8">
        <f>SUM(E22:I22)</f>
        <v>5</v>
      </c>
      <c r="L22">
        <v>5</v>
      </c>
      <c r="M22" s="30"/>
    </row>
    <row r="23" spans="1:10" ht="14.25">
      <c r="A23" s="70">
        <v>18</v>
      </c>
      <c r="B23" s="54" t="s">
        <v>149</v>
      </c>
      <c r="C23" s="54" t="s">
        <v>150</v>
      </c>
      <c r="D23" s="72" t="s">
        <v>31</v>
      </c>
      <c r="E23" s="69">
        <v>0</v>
      </c>
      <c r="F23" s="56">
        <v>0</v>
      </c>
      <c r="G23" s="55">
        <v>0</v>
      </c>
      <c r="H23" s="55">
        <v>3</v>
      </c>
      <c r="I23" s="56"/>
      <c r="J23" s="55">
        <f>SUM(E23:I23)</f>
        <v>3</v>
      </c>
    </row>
    <row r="24" spans="1:10" ht="14.25">
      <c r="A24" s="70">
        <v>19</v>
      </c>
      <c r="B24" s="22" t="s">
        <v>122</v>
      </c>
      <c r="C24" s="22" t="s">
        <v>57</v>
      </c>
      <c r="D24" s="16" t="s">
        <v>34</v>
      </c>
      <c r="E24" s="68">
        <v>0</v>
      </c>
      <c r="F24" s="10">
        <v>2</v>
      </c>
      <c r="G24" s="8">
        <v>0</v>
      </c>
      <c r="H24" s="8"/>
      <c r="I24" s="10"/>
      <c r="J24" s="8">
        <f>SUM(E24:I24)</f>
        <v>2</v>
      </c>
    </row>
    <row r="25" spans="1:10" ht="15" thickBot="1">
      <c r="A25" s="70">
        <v>20</v>
      </c>
      <c r="B25" s="22" t="s">
        <v>151</v>
      </c>
      <c r="C25" s="22" t="s">
        <v>152</v>
      </c>
      <c r="D25" s="16" t="s">
        <v>153</v>
      </c>
      <c r="E25" s="68"/>
      <c r="F25" s="10"/>
      <c r="G25" s="8"/>
      <c r="H25" s="9">
        <v>2</v>
      </c>
      <c r="I25" s="10"/>
      <c r="J25" s="8">
        <f>SUM(E25:I25)</f>
        <v>2</v>
      </c>
    </row>
    <row r="30" ht="14.25" hidden="1"/>
    <row r="31" ht="14.25" hidden="1"/>
    <row r="32" spans="2:10" ht="14.25" hidden="1">
      <c r="B32" s="13" t="s">
        <v>59</v>
      </c>
      <c r="C32" s="13"/>
      <c r="D32" s="13"/>
      <c r="E32" s="13"/>
      <c r="F32" s="13"/>
      <c r="G32" s="13"/>
      <c r="H32" s="13"/>
      <c r="I32" s="13"/>
      <c r="J32" s="13"/>
    </row>
    <row r="33" spans="2:10" ht="14.25" hidden="1">
      <c r="B33" s="29" t="s">
        <v>35</v>
      </c>
      <c r="C33" s="1"/>
      <c r="E33" s="30"/>
      <c r="F33" s="30"/>
      <c r="G33" s="30"/>
      <c r="H33" s="30"/>
      <c r="I33" s="30"/>
      <c r="J33" s="30"/>
    </row>
    <row r="34" spans="2:10" ht="14.25" hidden="1">
      <c r="B34" s="29" t="s">
        <v>34</v>
      </c>
      <c r="C34" s="1"/>
      <c r="E34" s="30"/>
      <c r="F34" s="30"/>
      <c r="G34" s="30"/>
      <c r="H34" s="30"/>
      <c r="I34" s="30"/>
      <c r="J34" s="30"/>
    </row>
    <row r="35" spans="2:10" ht="14.25" hidden="1">
      <c r="B35" s="29" t="s">
        <v>31</v>
      </c>
      <c r="C35" s="1"/>
      <c r="E35" s="30"/>
      <c r="F35" s="30"/>
      <c r="G35" s="30"/>
      <c r="H35" s="30"/>
      <c r="I35" s="30"/>
      <c r="J35" s="30"/>
    </row>
    <row r="36" spans="2:10" ht="14.25" hidden="1">
      <c r="B36" s="29" t="s">
        <v>40</v>
      </c>
      <c r="C36" s="1"/>
      <c r="E36" s="30"/>
      <c r="F36" s="30"/>
      <c r="G36" s="30"/>
      <c r="H36" s="30"/>
      <c r="I36" s="30"/>
      <c r="J36" s="30"/>
    </row>
    <row r="37" spans="2:10" ht="14.25" hidden="1">
      <c r="B37" s="29" t="s">
        <v>33</v>
      </c>
      <c r="C37" s="1"/>
      <c r="E37" s="30"/>
      <c r="F37" s="30"/>
      <c r="G37" s="30"/>
      <c r="H37" s="30"/>
      <c r="I37" s="30"/>
      <c r="J37" s="30"/>
    </row>
    <row r="38" spans="2:10" ht="14.25" hidden="1">
      <c r="B38" s="29" t="s">
        <v>36</v>
      </c>
      <c r="C38" s="1"/>
      <c r="E38" s="30">
        <v>0</v>
      </c>
      <c r="F38" s="30">
        <v>0</v>
      </c>
      <c r="G38" s="30"/>
      <c r="H38" s="30"/>
      <c r="I38" s="30">
        <v>0</v>
      </c>
      <c r="J38" s="30">
        <v>0</v>
      </c>
    </row>
    <row r="39" spans="2:10" ht="14.25" hidden="1">
      <c r="B39" s="29" t="s">
        <v>39</v>
      </c>
      <c r="C39" s="1"/>
      <c r="E39" s="30">
        <v>0</v>
      </c>
      <c r="F39" s="30">
        <v>0</v>
      </c>
      <c r="G39" s="30"/>
      <c r="H39" s="30"/>
      <c r="I39" s="30">
        <v>0</v>
      </c>
      <c r="J39" s="30">
        <v>0</v>
      </c>
    </row>
    <row r="40" spans="2:10" ht="14.25" hidden="1">
      <c r="B40" s="32" t="s">
        <v>32</v>
      </c>
      <c r="E40" s="30">
        <f>E15</f>
        <v>0</v>
      </c>
      <c r="F40" s="30">
        <f>F15</f>
        <v>4</v>
      </c>
      <c r="G40" s="30"/>
      <c r="H40" s="30"/>
      <c r="I40" s="30">
        <f>I24+I15</f>
        <v>0</v>
      </c>
      <c r="J40" s="30">
        <v>0</v>
      </c>
    </row>
    <row r="41" ht="14.25" hidden="1"/>
    <row r="42" spans="4:9" ht="15" hidden="1">
      <c r="D42" t="s">
        <v>63</v>
      </c>
      <c r="E42" s="34">
        <f>SUM(E33:E40)</f>
        <v>0</v>
      </c>
      <c r="F42" s="34">
        <f>SUM(F33:F40)</f>
        <v>4</v>
      </c>
      <c r="G42" s="34"/>
      <c r="H42" s="34"/>
      <c r="I42" s="34">
        <f>SUM(I33:I40)</f>
        <v>0</v>
      </c>
    </row>
  </sheetData>
  <sheetProtection/>
  <mergeCells count="8">
    <mergeCell ref="A1:J1"/>
    <mergeCell ref="A2:J2"/>
    <mergeCell ref="A3:J3"/>
    <mergeCell ref="A4:A5"/>
    <mergeCell ref="B4:B5"/>
    <mergeCell ref="C4:C5"/>
    <mergeCell ref="D4:D5"/>
    <mergeCell ref="J4:J5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5">
      <selection activeCell="P14" sqref="P14"/>
    </sheetView>
  </sheetViews>
  <sheetFormatPr defaultColWidth="8.796875" defaultRowHeight="14.25"/>
  <cols>
    <col min="1" max="1" width="3.3984375" style="0" bestFit="1" customWidth="1"/>
    <col min="2" max="2" width="13.59765625" style="0" customWidth="1"/>
    <col min="3" max="3" width="11" style="0" bestFit="1" customWidth="1"/>
    <col min="4" max="4" width="18" style="0" bestFit="1" customWidth="1"/>
    <col min="5" max="5" width="9.09765625" style="0" bestFit="1" customWidth="1"/>
    <col min="6" max="6" width="13.09765625" style="0" bestFit="1" customWidth="1"/>
    <col min="7" max="7" width="13.09765625" style="0" customWidth="1"/>
    <col min="8" max="9" width="9.8984375" style="0" bestFit="1" customWidth="1"/>
    <col min="10" max="10" width="6.69921875" style="0" customWidth="1"/>
    <col min="11" max="12" width="0" style="0" hidden="1" customWidth="1"/>
    <col min="13" max="16" width="2.8984375" style="0" bestFit="1" customWidth="1"/>
  </cols>
  <sheetData>
    <row r="1" spans="1:10" ht="15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 t="s">
        <v>103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" thickBot="1">
      <c r="A3" s="83" t="s">
        <v>15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54" customHeight="1" thickBot="1">
      <c r="A4" s="84" t="s">
        <v>0</v>
      </c>
      <c r="B4" s="84" t="s">
        <v>1</v>
      </c>
      <c r="C4" s="84" t="s">
        <v>7</v>
      </c>
      <c r="D4" s="84" t="s">
        <v>30</v>
      </c>
      <c r="E4" s="5" t="s">
        <v>102</v>
      </c>
      <c r="F4" s="6" t="s">
        <v>27</v>
      </c>
      <c r="G4" s="5" t="s">
        <v>104</v>
      </c>
      <c r="H4" s="47" t="s">
        <v>23</v>
      </c>
      <c r="I4" s="7" t="s">
        <v>53</v>
      </c>
      <c r="J4" s="90" t="s">
        <v>14</v>
      </c>
    </row>
    <row r="5" spans="1:10" ht="15" customHeight="1" thickBot="1">
      <c r="A5" s="85"/>
      <c r="B5" s="85"/>
      <c r="C5" s="85"/>
      <c r="D5" s="85"/>
      <c r="E5" s="80" t="s">
        <v>107</v>
      </c>
      <c r="F5" s="73" t="s">
        <v>108</v>
      </c>
      <c r="G5" s="73" t="s">
        <v>109</v>
      </c>
      <c r="H5" s="74" t="s">
        <v>111</v>
      </c>
      <c r="I5" s="73" t="s">
        <v>112</v>
      </c>
      <c r="J5" s="94"/>
    </row>
    <row r="6" spans="1:17" ht="14.25">
      <c r="A6" s="98">
        <v>1</v>
      </c>
      <c r="B6" s="99" t="s">
        <v>147</v>
      </c>
      <c r="C6" s="97" t="s">
        <v>148</v>
      </c>
      <c r="D6" s="115" t="s">
        <v>31</v>
      </c>
      <c r="E6" s="110">
        <v>0</v>
      </c>
      <c r="F6" s="109">
        <v>0</v>
      </c>
      <c r="G6" s="109">
        <v>8</v>
      </c>
      <c r="H6" s="110">
        <v>20</v>
      </c>
      <c r="I6" s="109">
        <v>25</v>
      </c>
      <c r="J6" s="107">
        <f aca="true" t="shared" si="0" ref="J6:J28">SUM(E6:I6)</f>
        <v>53</v>
      </c>
      <c r="K6" s="30">
        <f>E6+E10+E15</f>
        <v>3</v>
      </c>
      <c r="L6" s="30">
        <f>F6+F10+F15</f>
        <v>13</v>
      </c>
      <c r="M6" s="30">
        <v>33</v>
      </c>
      <c r="N6" s="30"/>
      <c r="O6" s="30"/>
      <c r="P6" s="30"/>
      <c r="Q6" s="30"/>
    </row>
    <row r="7" spans="1:17" ht="14.25">
      <c r="A7" s="104">
        <v>2</v>
      </c>
      <c r="B7" s="105" t="s">
        <v>42</v>
      </c>
      <c r="C7" s="103" t="s">
        <v>94</v>
      </c>
      <c r="D7" s="116" t="s">
        <v>32</v>
      </c>
      <c r="E7" s="108">
        <v>20</v>
      </c>
      <c r="F7" s="107">
        <v>20</v>
      </c>
      <c r="G7" s="107">
        <v>10</v>
      </c>
      <c r="H7" s="108"/>
      <c r="I7" s="107"/>
      <c r="J7" s="107">
        <f t="shared" si="0"/>
        <v>50</v>
      </c>
      <c r="K7" s="30">
        <f>E7+E16+E12</f>
        <v>36</v>
      </c>
      <c r="L7" s="30">
        <f>F7+F12+F18</f>
        <v>24</v>
      </c>
      <c r="M7" s="30">
        <v>55</v>
      </c>
      <c r="N7" s="30"/>
      <c r="O7" s="30"/>
      <c r="P7" s="30"/>
      <c r="Q7" s="30"/>
    </row>
    <row r="8" spans="1:16" ht="14.25">
      <c r="A8" s="104">
        <v>3</v>
      </c>
      <c r="B8" s="105" t="s">
        <v>42</v>
      </c>
      <c r="C8" s="103" t="s">
        <v>2</v>
      </c>
      <c r="D8" s="116" t="s">
        <v>32</v>
      </c>
      <c r="E8" s="108">
        <v>6</v>
      </c>
      <c r="F8" s="107">
        <v>6</v>
      </c>
      <c r="G8" s="107">
        <v>2</v>
      </c>
      <c r="H8" s="108">
        <v>10</v>
      </c>
      <c r="I8" s="107">
        <v>21</v>
      </c>
      <c r="J8" s="107">
        <f t="shared" si="0"/>
        <v>45</v>
      </c>
      <c r="K8">
        <v>20</v>
      </c>
      <c r="M8" s="30"/>
      <c r="N8" s="30"/>
      <c r="O8" s="30"/>
      <c r="P8" s="30"/>
    </row>
    <row r="9" spans="1:13" ht="14.25">
      <c r="A9" s="4">
        <v>4</v>
      </c>
      <c r="B9" s="24" t="s">
        <v>82</v>
      </c>
      <c r="C9" s="21" t="s">
        <v>5</v>
      </c>
      <c r="D9" s="45" t="s">
        <v>35</v>
      </c>
      <c r="E9" s="10">
        <v>4</v>
      </c>
      <c r="F9" s="8">
        <v>2</v>
      </c>
      <c r="G9" s="8">
        <v>4</v>
      </c>
      <c r="H9" s="10">
        <v>16</v>
      </c>
      <c r="I9" s="8">
        <v>13</v>
      </c>
      <c r="J9" s="8">
        <f t="shared" si="0"/>
        <v>39</v>
      </c>
      <c r="K9" s="30">
        <f>E14</f>
        <v>10</v>
      </c>
      <c r="L9" s="30">
        <f>F9</f>
        <v>2</v>
      </c>
      <c r="M9" s="30">
        <v>44</v>
      </c>
    </row>
    <row r="10" spans="1:13" ht="14.25">
      <c r="A10" s="4">
        <v>5</v>
      </c>
      <c r="B10" s="24" t="s">
        <v>117</v>
      </c>
      <c r="C10" s="21" t="s">
        <v>54</v>
      </c>
      <c r="D10" s="45" t="s">
        <v>35</v>
      </c>
      <c r="E10" s="10">
        <v>3</v>
      </c>
      <c r="F10" s="8">
        <v>13</v>
      </c>
      <c r="G10" s="8"/>
      <c r="H10" s="10">
        <v>6</v>
      </c>
      <c r="I10" s="8">
        <v>15</v>
      </c>
      <c r="J10" s="8">
        <f t="shared" si="0"/>
        <v>37</v>
      </c>
      <c r="M10" s="30"/>
    </row>
    <row r="11" spans="1:16" ht="14.25">
      <c r="A11" s="4">
        <v>6</v>
      </c>
      <c r="B11" s="24" t="s">
        <v>100</v>
      </c>
      <c r="C11" s="21" t="s">
        <v>58</v>
      </c>
      <c r="D11" s="45" t="s">
        <v>33</v>
      </c>
      <c r="E11" s="10">
        <v>13</v>
      </c>
      <c r="F11" s="8">
        <v>16</v>
      </c>
      <c r="G11" s="8">
        <v>3</v>
      </c>
      <c r="H11" s="10"/>
      <c r="I11" s="8"/>
      <c r="J11" s="8">
        <f t="shared" si="0"/>
        <v>32</v>
      </c>
      <c r="K11" s="30">
        <f>E11+E13</f>
        <v>13</v>
      </c>
      <c r="M11" s="30"/>
      <c r="P11" s="30"/>
    </row>
    <row r="12" spans="1:13" ht="14.25">
      <c r="A12" s="4">
        <v>7</v>
      </c>
      <c r="B12" s="24" t="s">
        <v>3</v>
      </c>
      <c r="C12" s="21" t="s">
        <v>5</v>
      </c>
      <c r="D12" s="45" t="s">
        <v>31</v>
      </c>
      <c r="E12" s="10">
        <v>16</v>
      </c>
      <c r="F12" s="8">
        <v>0</v>
      </c>
      <c r="G12" s="8">
        <v>13</v>
      </c>
      <c r="H12" s="10"/>
      <c r="I12" s="8"/>
      <c r="J12" s="8">
        <f t="shared" si="0"/>
        <v>29</v>
      </c>
      <c r="M12" s="30"/>
    </row>
    <row r="13" spans="1:15" ht="14.25">
      <c r="A13" s="4">
        <v>8</v>
      </c>
      <c r="B13" s="24" t="s">
        <v>89</v>
      </c>
      <c r="C13" s="21" t="s">
        <v>90</v>
      </c>
      <c r="D13" s="45" t="s">
        <v>32</v>
      </c>
      <c r="E13" s="10">
        <v>0</v>
      </c>
      <c r="F13" s="8">
        <v>3</v>
      </c>
      <c r="G13" s="8">
        <v>1</v>
      </c>
      <c r="H13" s="10">
        <v>2</v>
      </c>
      <c r="I13" s="8">
        <v>18</v>
      </c>
      <c r="J13" s="8">
        <f t="shared" si="0"/>
        <v>24</v>
      </c>
      <c r="O13" s="30"/>
    </row>
    <row r="14" spans="1:14" ht="14.25">
      <c r="A14" s="4">
        <v>9</v>
      </c>
      <c r="B14" s="24" t="s">
        <v>44</v>
      </c>
      <c r="C14" s="21" t="s">
        <v>45</v>
      </c>
      <c r="D14" s="45" t="s">
        <v>31</v>
      </c>
      <c r="E14" s="10">
        <v>10</v>
      </c>
      <c r="F14" s="8">
        <v>0</v>
      </c>
      <c r="G14" s="8"/>
      <c r="H14" s="10">
        <v>13</v>
      </c>
      <c r="I14" s="8"/>
      <c r="J14" s="8">
        <f t="shared" si="0"/>
        <v>23</v>
      </c>
      <c r="N14" s="30"/>
    </row>
    <row r="15" spans="1:17" ht="14.25">
      <c r="A15" s="4">
        <v>10</v>
      </c>
      <c r="B15" s="24" t="s">
        <v>143</v>
      </c>
      <c r="C15" s="21" t="s">
        <v>144</v>
      </c>
      <c r="D15" s="45" t="s">
        <v>35</v>
      </c>
      <c r="E15" s="56">
        <v>0</v>
      </c>
      <c r="F15" s="55">
        <v>0</v>
      </c>
      <c r="G15" s="55">
        <v>20</v>
      </c>
      <c r="H15" s="56"/>
      <c r="I15" s="55"/>
      <c r="J15" s="66">
        <f t="shared" si="0"/>
        <v>20</v>
      </c>
      <c r="Q15" s="30"/>
    </row>
    <row r="16" spans="1:10" ht="14.25">
      <c r="A16" s="4">
        <v>11</v>
      </c>
      <c r="B16" s="59" t="s">
        <v>130</v>
      </c>
      <c r="C16" s="46" t="s">
        <v>131</v>
      </c>
      <c r="D16" s="45" t="s">
        <v>33</v>
      </c>
      <c r="E16" s="58">
        <v>0</v>
      </c>
      <c r="F16" s="52">
        <v>10</v>
      </c>
      <c r="G16" s="8">
        <v>6</v>
      </c>
      <c r="H16" s="58"/>
      <c r="I16" s="52"/>
      <c r="J16" s="52">
        <f t="shared" si="0"/>
        <v>16</v>
      </c>
    </row>
    <row r="17" spans="1:16" ht="14.25">
      <c r="A17" s="4">
        <v>12</v>
      </c>
      <c r="B17" s="24" t="s">
        <v>146</v>
      </c>
      <c r="C17" s="21" t="s">
        <v>133</v>
      </c>
      <c r="D17" s="45" t="s">
        <v>145</v>
      </c>
      <c r="E17" s="10">
        <v>0</v>
      </c>
      <c r="F17" s="8">
        <v>0</v>
      </c>
      <c r="G17" s="55">
        <v>16</v>
      </c>
      <c r="H17" s="10"/>
      <c r="I17" s="8"/>
      <c r="J17" s="8">
        <f t="shared" si="0"/>
        <v>16</v>
      </c>
      <c r="L17">
        <v>3</v>
      </c>
      <c r="P17" s="30"/>
    </row>
    <row r="18" spans="1:10" ht="14.25">
      <c r="A18" s="4">
        <v>13</v>
      </c>
      <c r="B18" s="24" t="s">
        <v>134</v>
      </c>
      <c r="C18" s="21" t="s">
        <v>135</v>
      </c>
      <c r="D18" s="45" t="s">
        <v>35</v>
      </c>
      <c r="E18" s="56">
        <v>0</v>
      </c>
      <c r="F18" s="55">
        <v>4</v>
      </c>
      <c r="G18" s="55"/>
      <c r="H18" s="56"/>
      <c r="I18" s="55">
        <v>11</v>
      </c>
      <c r="J18" s="66">
        <f t="shared" si="0"/>
        <v>15</v>
      </c>
    </row>
    <row r="19" spans="1:14" ht="14.25">
      <c r="A19" s="4">
        <v>14</v>
      </c>
      <c r="B19" s="24" t="s">
        <v>154</v>
      </c>
      <c r="C19" s="21" t="s">
        <v>148</v>
      </c>
      <c r="D19" s="45" t="s">
        <v>32</v>
      </c>
      <c r="E19" s="10">
        <v>0</v>
      </c>
      <c r="F19" s="8"/>
      <c r="G19" s="8"/>
      <c r="H19" s="10">
        <v>4</v>
      </c>
      <c r="I19" s="8">
        <v>9</v>
      </c>
      <c r="J19" s="8">
        <f t="shared" si="0"/>
        <v>13</v>
      </c>
      <c r="K19">
        <v>1</v>
      </c>
      <c r="N19" s="30"/>
    </row>
    <row r="20" spans="1:12" ht="14.25">
      <c r="A20" s="4">
        <v>15</v>
      </c>
      <c r="B20" s="24" t="s">
        <v>101</v>
      </c>
      <c r="C20" s="21" t="s">
        <v>5</v>
      </c>
      <c r="D20" s="45" t="s">
        <v>33</v>
      </c>
      <c r="E20" s="10">
        <v>1</v>
      </c>
      <c r="F20" s="8">
        <v>1</v>
      </c>
      <c r="G20" s="8"/>
      <c r="H20" s="10">
        <v>8</v>
      </c>
      <c r="I20" s="8"/>
      <c r="J20" s="8">
        <f t="shared" si="0"/>
        <v>10</v>
      </c>
      <c r="L20">
        <v>1</v>
      </c>
    </row>
    <row r="21" spans="1:10" ht="14.25">
      <c r="A21" s="4">
        <v>16</v>
      </c>
      <c r="B21" s="24" t="s">
        <v>56</v>
      </c>
      <c r="C21" s="21" t="s">
        <v>93</v>
      </c>
      <c r="D21" s="45" t="s">
        <v>32</v>
      </c>
      <c r="E21" s="10">
        <v>0</v>
      </c>
      <c r="F21" s="8"/>
      <c r="G21" s="8"/>
      <c r="H21" s="10">
        <v>3</v>
      </c>
      <c r="I21" s="8">
        <v>7</v>
      </c>
      <c r="J21" s="8">
        <f t="shared" si="0"/>
        <v>10</v>
      </c>
    </row>
    <row r="22" spans="1:10" ht="14.25">
      <c r="A22" s="4">
        <v>17</v>
      </c>
      <c r="B22" s="24" t="s">
        <v>47</v>
      </c>
      <c r="C22" s="21" t="s">
        <v>8</v>
      </c>
      <c r="D22" s="45" t="s">
        <v>35</v>
      </c>
      <c r="E22" s="10">
        <v>8</v>
      </c>
      <c r="F22" s="8">
        <v>0</v>
      </c>
      <c r="G22" s="8"/>
      <c r="H22" s="10"/>
      <c r="I22" s="8"/>
      <c r="J22" s="8">
        <f t="shared" si="0"/>
        <v>8</v>
      </c>
    </row>
    <row r="23" spans="1:10" ht="14.25">
      <c r="A23" s="4">
        <v>18</v>
      </c>
      <c r="B23" s="24" t="s">
        <v>132</v>
      </c>
      <c r="C23" s="21" t="s">
        <v>133</v>
      </c>
      <c r="D23" s="45" t="s">
        <v>34</v>
      </c>
      <c r="E23" s="10"/>
      <c r="F23" s="8">
        <v>8</v>
      </c>
      <c r="G23" s="55"/>
      <c r="H23" s="10"/>
      <c r="I23" s="8"/>
      <c r="J23" s="66">
        <f t="shared" si="0"/>
        <v>8</v>
      </c>
    </row>
    <row r="24" spans="1:10" ht="14.25">
      <c r="A24" s="4">
        <v>19</v>
      </c>
      <c r="B24" s="59" t="s">
        <v>91</v>
      </c>
      <c r="C24" s="46" t="s">
        <v>92</v>
      </c>
      <c r="D24" s="45" t="s">
        <v>31</v>
      </c>
      <c r="E24" s="58">
        <v>0</v>
      </c>
      <c r="F24" s="52"/>
      <c r="G24" s="8"/>
      <c r="H24" s="58"/>
      <c r="I24" s="52">
        <v>8</v>
      </c>
      <c r="J24" s="52">
        <f t="shared" si="0"/>
        <v>8</v>
      </c>
    </row>
    <row r="25" spans="1:10" ht="14.25">
      <c r="A25" s="4">
        <v>20</v>
      </c>
      <c r="B25" s="24" t="s">
        <v>46</v>
      </c>
      <c r="C25" s="21" t="s">
        <v>58</v>
      </c>
      <c r="D25" s="45" t="s">
        <v>35</v>
      </c>
      <c r="E25" s="10">
        <v>0</v>
      </c>
      <c r="F25" s="8"/>
      <c r="G25" s="8"/>
      <c r="H25" s="10">
        <v>1</v>
      </c>
      <c r="I25" s="8">
        <v>5</v>
      </c>
      <c r="J25" s="8">
        <f t="shared" si="0"/>
        <v>6</v>
      </c>
    </row>
    <row r="26" spans="1:10" s="13" customFormat="1" ht="14.25">
      <c r="A26" s="60">
        <v>21</v>
      </c>
      <c r="B26" s="53" t="s">
        <v>95</v>
      </c>
      <c r="C26" s="64" t="s">
        <v>6</v>
      </c>
      <c r="D26" s="45" t="s">
        <v>35</v>
      </c>
      <c r="E26" s="10">
        <v>2</v>
      </c>
      <c r="F26" s="8">
        <v>0</v>
      </c>
      <c r="G26" s="8"/>
      <c r="H26" s="10"/>
      <c r="I26" s="8"/>
      <c r="J26" s="8">
        <f t="shared" si="0"/>
        <v>2</v>
      </c>
    </row>
    <row r="27" spans="1:10" s="13" customFormat="1" ht="14.25">
      <c r="A27" s="60">
        <v>22</v>
      </c>
      <c r="B27" s="24" t="s">
        <v>83</v>
      </c>
      <c r="C27" s="21" t="s">
        <v>2</v>
      </c>
      <c r="D27" s="45" t="s">
        <v>31</v>
      </c>
      <c r="E27" s="10">
        <v>0</v>
      </c>
      <c r="F27" s="8"/>
      <c r="G27" s="8"/>
      <c r="H27" s="10"/>
      <c r="I27" s="8"/>
      <c r="J27" s="8">
        <f t="shared" si="0"/>
        <v>0</v>
      </c>
    </row>
    <row r="28" spans="1:10" ht="15" thickBot="1">
      <c r="A28" s="57">
        <v>23</v>
      </c>
      <c r="B28" s="24" t="s">
        <v>96</v>
      </c>
      <c r="C28" s="21" t="s">
        <v>97</v>
      </c>
      <c r="D28" s="45" t="s">
        <v>32</v>
      </c>
      <c r="E28" s="10">
        <v>0</v>
      </c>
      <c r="F28" s="8"/>
      <c r="G28" s="9"/>
      <c r="H28" s="10"/>
      <c r="I28" s="8"/>
      <c r="J28" s="8">
        <f t="shared" si="0"/>
        <v>0</v>
      </c>
    </row>
  </sheetData>
  <sheetProtection/>
  <mergeCells count="8">
    <mergeCell ref="C4:C5"/>
    <mergeCell ref="B4:B5"/>
    <mergeCell ref="A4:A5"/>
    <mergeCell ref="A1:J1"/>
    <mergeCell ref="A2:J2"/>
    <mergeCell ref="A3:J3"/>
    <mergeCell ref="D4:D5"/>
    <mergeCell ref="J4:J5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M11" sqref="M11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11.19921875" style="0" bestFit="1" customWidth="1"/>
    <col min="4" max="4" width="16.19921875" style="0" bestFit="1" customWidth="1"/>
    <col min="5" max="5" width="9.09765625" style="0" bestFit="1" customWidth="1"/>
    <col min="6" max="6" width="13.09765625" style="0" bestFit="1" customWidth="1"/>
    <col min="7" max="7" width="13.09765625" style="0" customWidth="1"/>
    <col min="8" max="8" width="9.8984375" style="0" bestFit="1" customWidth="1"/>
    <col min="9" max="9" width="9.8984375" style="0" customWidth="1"/>
    <col min="10" max="10" width="6.8984375" style="0" customWidth="1"/>
    <col min="11" max="12" width="7.8984375" style="0" hidden="1" customWidth="1"/>
    <col min="13" max="16" width="2.8984375" style="0" bestFit="1" customWidth="1"/>
  </cols>
  <sheetData>
    <row r="1" spans="1:10" ht="15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 t="s">
        <v>103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" thickBo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51.75" customHeight="1" thickBot="1">
      <c r="A4" s="84" t="s">
        <v>0</v>
      </c>
      <c r="B4" s="84" t="s">
        <v>1</v>
      </c>
      <c r="C4" s="84" t="s">
        <v>7</v>
      </c>
      <c r="D4" s="84" t="s">
        <v>30</v>
      </c>
      <c r="E4" s="5" t="s">
        <v>102</v>
      </c>
      <c r="F4" s="6" t="s">
        <v>27</v>
      </c>
      <c r="G4" s="5" t="s">
        <v>104</v>
      </c>
      <c r="H4" s="47" t="s">
        <v>23</v>
      </c>
      <c r="I4" s="7" t="s">
        <v>53</v>
      </c>
      <c r="J4" s="90" t="s">
        <v>14</v>
      </c>
    </row>
    <row r="5" spans="1:10" ht="15" customHeight="1" thickBot="1">
      <c r="A5" s="85"/>
      <c r="B5" s="93"/>
      <c r="C5" s="93"/>
      <c r="D5" s="93"/>
      <c r="E5" s="73" t="s">
        <v>107</v>
      </c>
      <c r="F5" s="74" t="s">
        <v>108</v>
      </c>
      <c r="G5" s="73" t="s">
        <v>109</v>
      </c>
      <c r="H5" s="73" t="s">
        <v>111</v>
      </c>
      <c r="I5" s="74" t="s">
        <v>112</v>
      </c>
      <c r="J5" s="91"/>
    </row>
    <row r="6" spans="1:17" ht="14.25">
      <c r="A6" s="97">
        <v>1</v>
      </c>
      <c r="B6" s="97" t="s">
        <v>76</v>
      </c>
      <c r="C6" s="98" t="s">
        <v>43</v>
      </c>
      <c r="D6" s="115" t="s">
        <v>38</v>
      </c>
      <c r="E6" s="111">
        <v>16</v>
      </c>
      <c r="F6" s="110">
        <v>16</v>
      </c>
      <c r="G6" s="109">
        <v>13</v>
      </c>
      <c r="H6" s="109"/>
      <c r="I6" s="110">
        <v>21</v>
      </c>
      <c r="J6" s="109">
        <f>SUM(E6:I6)</f>
        <v>66</v>
      </c>
      <c r="K6" s="48">
        <f>E6</f>
        <v>16</v>
      </c>
      <c r="L6" s="30">
        <f>F6+F10+F11+F13+F15+F17</f>
        <v>16</v>
      </c>
      <c r="M6" s="30">
        <v>49</v>
      </c>
      <c r="N6" s="30"/>
      <c r="O6" s="30"/>
      <c r="P6" s="30"/>
      <c r="Q6" s="30"/>
    </row>
    <row r="7" spans="1:17" ht="14.25">
      <c r="A7" s="103">
        <v>2</v>
      </c>
      <c r="B7" s="103" t="s">
        <v>80</v>
      </c>
      <c r="C7" s="104" t="s">
        <v>81</v>
      </c>
      <c r="D7" s="116" t="s">
        <v>31</v>
      </c>
      <c r="E7" s="112">
        <v>10</v>
      </c>
      <c r="F7" s="108">
        <v>13</v>
      </c>
      <c r="G7" s="107">
        <v>16</v>
      </c>
      <c r="H7" s="107"/>
      <c r="I7" s="108">
        <v>25</v>
      </c>
      <c r="J7" s="107">
        <f>SUM(E7:I7)</f>
        <v>64</v>
      </c>
      <c r="K7">
        <v>10</v>
      </c>
      <c r="L7" s="30">
        <f>F7</f>
        <v>13</v>
      </c>
      <c r="M7" s="30">
        <v>36</v>
      </c>
      <c r="N7" s="30"/>
      <c r="Q7" s="30"/>
    </row>
    <row r="8" spans="1:16" ht="14.25">
      <c r="A8" s="103">
        <v>3</v>
      </c>
      <c r="B8" s="103" t="s">
        <v>49</v>
      </c>
      <c r="C8" s="104" t="s">
        <v>12</v>
      </c>
      <c r="D8" s="116" t="s">
        <v>33</v>
      </c>
      <c r="E8" s="112">
        <v>20</v>
      </c>
      <c r="F8" s="108">
        <v>20</v>
      </c>
      <c r="G8" s="107">
        <v>20</v>
      </c>
      <c r="H8" s="107"/>
      <c r="I8" s="108"/>
      <c r="J8" s="107">
        <f>SUM(E8:I8)</f>
        <v>60</v>
      </c>
      <c r="K8">
        <v>28</v>
      </c>
      <c r="L8" s="30">
        <f>F14</f>
        <v>0</v>
      </c>
      <c r="M8" s="30"/>
      <c r="N8" s="30"/>
      <c r="O8" s="30"/>
      <c r="P8" s="30"/>
    </row>
    <row r="9" spans="1:13" ht="14.25">
      <c r="A9" s="2">
        <v>4</v>
      </c>
      <c r="B9" s="21" t="s">
        <v>119</v>
      </c>
      <c r="C9" s="22" t="s">
        <v>79</v>
      </c>
      <c r="D9" s="45" t="s">
        <v>32</v>
      </c>
      <c r="E9" s="68">
        <v>0</v>
      </c>
      <c r="F9" s="10">
        <v>10</v>
      </c>
      <c r="G9" s="8">
        <v>3</v>
      </c>
      <c r="H9" s="8">
        <v>13</v>
      </c>
      <c r="I9" s="10">
        <v>18</v>
      </c>
      <c r="J9" s="8">
        <f>SUM(E9:I9)</f>
        <v>44</v>
      </c>
      <c r="K9">
        <v>13</v>
      </c>
      <c r="L9" s="30">
        <f>F9+F16</f>
        <v>16</v>
      </c>
      <c r="M9" s="117">
        <v>18</v>
      </c>
    </row>
    <row r="10" spans="1:16" ht="14.25">
      <c r="A10" s="2">
        <v>5</v>
      </c>
      <c r="B10" s="21" t="s">
        <v>51</v>
      </c>
      <c r="C10" s="22" t="s">
        <v>66</v>
      </c>
      <c r="D10" s="45" t="s">
        <v>38</v>
      </c>
      <c r="E10" s="68">
        <v>13</v>
      </c>
      <c r="F10" s="10">
        <v>0</v>
      </c>
      <c r="G10" s="8">
        <v>8</v>
      </c>
      <c r="H10" s="8"/>
      <c r="I10" s="10">
        <v>15</v>
      </c>
      <c r="J10" s="8">
        <f>SUM(E10:I10)</f>
        <v>36</v>
      </c>
      <c r="P10" s="30"/>
    </row>
    <row r="11" spans="1:14" ht="14.25">
      <c r="A11" s="2">
        <v>6</v>
      </c>
      <c r="B11" s="21" t="s">
        <v>48</v>
      </c>
      <c r="C11" s="22" t="s">
        <v>78</v>
      </c>
      <c r="D11" s="45" t="s">
        <v>38</v>
      </c>
      <c r="E11" s="68">
        <v>0</v>
      </c>
      <c r="F11" s="10">
        <v>0</v>
      </c>
      <c r="G11" s="8">
        <v>0</v>
      </c>
      <c r="H11" s="8">
        <v>16</v>
      </c>
      <c r="I11" s="10">
        <v>13</v>
      </c>
      <c r="J11" s="8">
        <f>SUM(E11:I11)</f>
        <v>29</v>
      </c>
      <c r="M11" s="30"/>
      <c r="N11" s="30"/>
    </row>
    <row r="12" spans="1:13" ht="14.25">
      <c r="A12" s="2">
        <v>7</v>
      </c>
      <c r="B12" s="21" t="s">
        <v>118</v>
      </c>
      <c r="C12" s="22" t="s">
        <v>79</v>
      </c>
      <c r="D12" s="45" t="s">
        <v>31</v>
      </c>
      <c r="E12" s="68">
        <v>6</v>
      </c>
      <c r="F12" s="10">
        <v>8</v>
      </c>
      <c r="G12" s="8">
        <v>1</v>
      </c>
      <c r="H12" s="8"/>
      <c r="I12" s="10">
        <v>11</v>
      </c>
      <c r="J12" s="8">
        <f>SUM(E12:I12)</f>
        <v>26</v>
      </c>
      <c r="M12" s="30"/>
    </row>
    <row r="13" spans="1:16" ht="14.25">
      <c r="A13" s="2">
        <v>8</v>
      </c>
      <c r="B13" s="21" t="s">
        <v>141</v>
      </c>
      <c r="C13" s="22" t="s">
        <v>142</v>
      </c>
      <c r="D13" s="45" t="s">
        <v>38</v>
      </c>
      <c r="E13" s="68">
        <v>0</v>
      </c>
      <c r="F13" s="10">
        <v>0</v>
      </c>
      <c r="G13" s="8">
        <v>4</v>
      </c>
      <c r="H13" s="8">
        <v>20</v>
      </c>
      <c r="I13" s="10"/>
      <c r="J13" s="8">
        <f>SUM(E13:I13)</f>
        <v>24</v>
      </c>
      <c r="M13" s="30"/>
      <c r="N13" s="30"/>
      <c r="O13" s="30"/>
      <c r="P13" s="30"/>
    </row>
    <row r="14" spans="1:10" ht="14.25">
      <c r="A14" s="2">
        <v>9</v>
      </c>
      <c r="B14" s="21" t="s">
        <v>73</v>
      </c>
      <c r="C14" s="22" t="s">
        <v>74</v>
      </c>
      <c r="D14" s="45" t="s">
        <v>33</v>
      </c>
      <c r="E14" s="68">
        <v>8</v>
      </c>
      <c r="F14" s="10">
        <v>0</v>
      </c>
      <c r="G14" s="8">
        <v>6</v>
      </c>
      <c r="H14" s="8"/>
      <c r="I14" s="10"/>
      <c r="J14" s="8">
        <f>SUM(E14:I14)</f>
        <v>14</v>
      </c>
    </row>
    <row r="15" spans="1:10" ht="14.25">
      <c r="A15" s="2">
        <v>10</v>
      </c>
      <c r="B15" s="21" t="s">
        <v>139</v>
      </c>
      <c r="C15" s="22" t="s">
        <v>140</v>
      </c>
      <c r="D15" s="45" t="s">
        <v>38</v>
      </c>
      <c r="E15" s="68">
        <v>0</v>
      </c>
      <c r="F15" s="10">
        <v>0</v>
      </c>
      <c r="G15" s="8">
        <v>10</v>
      </c>
      <c r="H15" s="8"/>
      <c r="I15" s="10"/>
      <c r="J15" s="8">
        <f>SUM(E15:I15)</f>
        <v>10</v>
      </c>
    </row>
    <row r="16" spans="1:10" ht="14.25">
      <c r="A16" s="2">
        <v>11</v>
      </c>
      <c r="B16" s="21" t="s">
        <v>127</v>
      </c>
      <c r="C16" s="22" t="s">
        <v>66</v>
      </c>
      <c r="D16" s="45" t="s">
        <v>39</v>
      </c>
      <c r="E16" s="68">
        <v>0</v>
      </c>
      <c r="F16" s="10">
        <v>6</v>
      </c>
      <c r="G16" s="8">
        <v>0</v>
      </c>
      <c r="H16" s="8"/>
      <c r="I16" s="10"/>
      <c r="J16" s="8">
        <f>SUM(E16:I16)</f>
        <v>6</v>
      </c>
    </row>
    <row r="17" spans="1:10" ht="14.25">
      <c r="A17" s="2">
        <v>12</v>
      </c>
      <c r="B17" s="21" t="s">
        <v>84</v>
      </c>
      <c r="C17" s="22" t="s">
        <v>85</v>
      </c>
      <c r="D17" s="45" t="s">
        <v>33</v>
      </c>
      <c r="E17" s="68">
        <v>0</v>
      </c>
      <c r="F17" s="10">
        <v>0</v>
      </c>
      <c r="G17" s="8">
        <v>2</v>
      </c>
      <c r="H17" s="8"/>
      <c r="I17" s="10"/>
      <c r="J17" s="8">
        <f>SUM(E17:I17)</f>
        <v>2</v>
      </c>
    </row>
    <row r="18" spans="1:10" ht="14.25">
      <c r="A18" s="2">
        <v>13</v>
      </c>
      <c r="B18" s="21"/>
      <c r="C18" s="22"/>
      <c r="D18" s="45"/>
      <c r="E18" s="68"/>
      <c r="F18" s="10"/>
      <c r="G18" s="8"/>
      <c r="H18" s="8"/>
      <c r="I18" s="10"/>
      <c r="J18" s="8">
        <f>SUM(E18:I18)</f>
        <v>0</v>
      </c>
    </row>
    <row r="19" spans="1:16" ht="14.25">
      <c r="A19" s="2">
        <v>14</v>
      </c>
      <c r="B19" s="21"/>
      <c r="C19" s="22"/>
      <c r="D19" s="45"/>
      <c r="E19" s="68"/>
      <c r="F19" s="8"/>
      <c r="G19" s="8"/>
      <c r="H19" s="10"/>
      <c r="I19" s="11"/>
      <c r="J19" s="8"/>
      <c r="O19" s="30"/>
      <c r="P19" s="30"/>
    </row>
    <row r="20" spans="1:10" ht="15" thickBot="1">
      <c r="A20" s="2">
        <v>15</v>
      </c>
      <c r="B20" s="40"/>
      <c r="C20" s="71"/>
      <c r="D20" s="76"/>
      <c r="E20" s="68"/>
      <c r="F20" s="8"/>
      <c r="G20" s="8"/>
      <c r="H20" s="10"/>
      <c r="I20" s="11"/>
      <c r="J20" s="8"/>
    </row>
    <row r="21" ht="14.25" hidden="1">
      <c r="G21" s="55"/>
    </row>
    <row r="22" ht="14.25" hidden="1">
      <c r="B22" t="s">
        <v>60</v>
      </c>
    </row>
    <row r="23" ht="14.25" hidden="1"/>
    <row r="24" spans="2:10" ht="14.25" hidden="1">
      <c r="B24" s="29" t="s">
        <v>35</v>
      </c>
      <c r="C24" s="1"/>
      <c r="E24" s="30"/>
      <c r="F24" s="30"/>
      <c r="G24" s="30"/>
      <c r="H24" s="30"/>
      <c r="I24" s="30"/>
      <c r="J24" s="30"/>
    </row>
    <row r="25" spans="2:10" ht="14.25" hidden="1">
      <c r="B25" s="29" t="s">
        <v>34</v>
      </c>
      <c r="C25" s="1"/>
      <c r="E25" s="30"/>
      <c r="F25" s="30"/>
      <c r="G25" s="30"/>
      <c r="H25" s="30"/>
      <c r="I25" s="30"/>
      <c r="J25" s="30"/>
    </row>
    <row r="26" spans="2:10" ht="14.25" hidden="1">
      <c r="B26" s="29" t="s">
        <v>31</v>
      </c>
      <c r="C26" s="1"/>
      <c r="E26" s="30"/>
      <c r="F26" s="30"/>
      <c r="G26" s="30"/>
      <c r="H26" s="30"/>
      <c r="I26" s="30"/>
      <c r="J26" s="30"/>
    </row>
    <row r="27" spans="2:10" ht="14.25" hidden="1">
      <c r="B27" s="29" t="s">
        <v>40</v>
      </c>
      <c r="C27" s="1"/>
      <c r="E27" s="30"/>
      <c r="F27" s="30"/>
      <c r="G27" s="30"/>
      <c r="H27" s="30"/>
      <c r="I27" s="30"/>
      <c r="J27" s="30"/>
    </row>
    <row r="28" spans="2:10" ht="14.25" hidden="1">
      <c r="B28" s="29" t="s">
        <v>33</v>
      </c>
      <c r="C28" s="1"/>
      <c r="E28" s="30"/>
      <c r="F28" s="30"/>
      <c r="G28" s="30"/>
      <c r="H28" s="30"/>
      <c r="I28" s="30"/>
      <c r="J28" s="30"/>
    </row>
    <row r="29" spans="2:10" ht="14.25" hidden="1">
      <c r="B29" s="29" t="s">
        <v>36</v>
      </c>
      <c r="C29" s="1"/>
      <c r="E29" s="30"/>
      <c r="F29" s="30"/>
      <c r="G29" s="30"/>
      <c r="H29" s="30"/>
      <c r="I29" s="30"/>
      <c r="J29" s="30"/>
    </row>
    <row r="30" spans="2:10" ht="14.25" hidden="1">
      <c r="B30" s="29" t="s">
        <v>39</v>
      </c>
      <c r="C30" s="1"/>
      <c r="E30" s="30"/>
      <c r="F30" s="30"/>
      <c r="G30" s="30"/>
      <c r="H30" s="30"/>
      <c r="I30" s="30"/>
      <c r="J30" s="30"/>
    </row>
    <row r="31" spans="2:10" ht="14.25" hidden="1">
      <c r="B31" s="32" t="s">
        <v>32</v>
      </c>
      <c r="E31" s="30"/>
      <c r="F31" s="30"/>
      <c r="G31" s="30"/>
      <c r="H31" s="30"/>
      <c r="I31" s="30"/>
      <c r="J31" s="30"/>
    </row>
    <row r="32" spans="2:10" ht="14.25" hidden="1">
      <c r="B32" s="32" t="s">
        <v>37</v>
      </c>
      <c r="E32" s="30"/>
      <c r="F32" s="30"/>
      <c r="G32" s="30"/>
      <c r="H32" s="30"/>
      <c r="I32" s="30"/>
      <c r="J32" s="30"/>
    </row>
    <row r="33" ht="14.25" hidden="1"/>
    <row r="34" ht="14.25" hidden="1"/>
    <row r="35" spans="4:9" ht="15" hidden="1">
      <c r="D35" t="s">
        <v>63</v>
      </c>
      <c r="E35" s="34">
        <f>SUM(E24:E32)</f>
        <v>0</v>
      </c>
      <c r="F35" s="34">
        <f>SUM(F24:F32)</f>
        <v>0</v>
      </c>
      <c r="G35" s="34"/>
      <c r="H35" s="34"/>
      <c r="I35" s="34">
        <f>SUM(I24:I32)</f>
        <v>0</v>
      </c>
    </row>
  </sheetData>
  <sheetProtection/>
  <mergeCells count="8">
    <mergeCell ref="A1:J1"/>
    <mergeCell ref="A2:J2"/>
    <mergeCell ref="A3:J3"/>
    <mergeCell ref="A4:A5"/>
    <mergeCell ref="B4:B5"/>
    <mergeCell ref="C4:C5"/>
    <mergeCell ref="D4:D5"/>
    <mergeCell ref="J4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59765625" style="0" customWidth="1"/>
    <col min="8" max="8" width="13.19921875" style="0" customWidth="1"/>
  </cols>
  <sheetData>
    <row r="3" spans="1:9" ht="14.25">
      <c r="A3" s="83" t="s">
        <v>50</v>
      </c>
      <c r="B3" s="83"/>
      <c r="C3" s="83"/>
      <c r="D3" s="83"/>
      <c r="E3" s="83"/>
      <c r="F3" s="83"/>
      <c r="G3" s="83"/>
      <c r="H3" s="83"/>
      <c r="I3" s="83"/>
    </row>
    <row r="4" spans="1:9" ht="15" thickBot="1">
      <c r="A4" s="92" t="s">
        <v>61</v>
      </c>
      <c r="B4" s="92"/>
      <c r="C4" s="92"/>
      <c r="D4" s="92"/>
      <c r="E4" s="92"/>
      <c r="F4" s="92"/>
      <c r="G4" s="92"/>
      <c r="H4" s="92"/>
      <c r="I4" s="92"/>
    </row>
    <row r="5" spans="1:9" ht="59.25" customHeight="1" thickBot="1">
      <c r="A5" s="84" t="s">
        <v>0</v>
      </c>
      <c r="B5" s="84" t="s">
        <v>30</v>
      </c>
      <c r="C5" s="5" t="s">
        <v>62</v>
      </c>
      <c r="D5" s="5" t="s">
        <v>23</v>
      </c>
      <c r="E5" s="7" t="s">
        <v>17</v>
      </c>
      <c r="F5" s="7" t="s">
        <v>53</v>
      </c>
      <c r="G5" s="6" t="s">
        <v>18</v>
      </c>
      <c r="H5" s="6" t="s">
        <v>27</v>
      </c>
      <c r="I5" s="90" t="s">
        <v>14</v>
      </c>
    </row>
    <row r="6" spans="1:9" ht="15" thickBot="1">
      <c r="A6" s="93"/>
      <c r="B6" s="95"/>
      <c r="C6" s="35" t="s">
        <v>21</v>
      </c>
      <c r="D6" s="36" t="s">
        <v>22</v>
      </c>
      <c r="E6" s="35" t="s">
        <v>28</v>
      </c>
      <c r="F6" s="37" t="s">
        <v>24</v>
      </c>
      <c r="G6" s="38" t="s">
        <v>25</v>
      </c>
      <c r="H6" s="39" t="s">
        <v>26</v>
      </c>
      <c r="I6" s="91"/>
    </row>
    <row r="7" spans="1:9" ht="15">
      <c r="A7" s="19">
        <v>1</v>
      </c>
      <c r="B7" s="41" t="s">
        <v>35</v>
      </c>
      <c r="C7" s="23" t="e">
        <f>'C-2'!E29+'C-1 M '!E33+'K-1 M'!#REF!+'C-1K'!E24+'K-1K'!E26</f>
        <v>#REF!</v>
      </c>
      <c r="D7" s="23" t="e">
        <f>'C-2'!F29+'C-1 M '!F33+'K-1 M'!#REF!+'C-1K'!F24+'K-1K'!F26</f>
        <v>#REF!</v>
      </c>
      <c r="E7" s="23" t="e">
        <f>'C-2'!#REF!+'C-1 M '!#REF!+'K-1 M'!#REF!+'C-1K'!#REF!+'K-1K'!#REF!</f>
        <v>#REF!</v>
      </c>
      <c r="F7" s="23" t="e">
        <f>'C-2'!#REF!+'C-1 M '!#REF!+'K-1 M'!#REF!+'C-1K'!#REF!+'K-1K'!#REF!</f>
        <v>#REF!</v>
      </c>
      <c r="G7" s="23" t="e">
        <f>'C-2'!H29+'C-1 M '!I33+'K-1 M'!#REF!+'C-1K'!I24+'K-1K'!I26</f>
        <v>#REF!</v>
      </c>
      <c r="H7" s="20" t="e">
        <f>'C-2'!I29+'C-1 M '!J33+'K-1 M'!#REF!+'C-1K'!J24+'K-1K'!J26</f>
        <v>#REF!</v>
      </c>
      <c r="I7" s="44" t="e">
        <f>SUM(C7:H7)</f>
        <v>#REF!</v>
      </c>
    </row>
    <row r="8" spans="1:9" ht="15">
      <c r="A8" s="21">
        <v>2</v>
      </c>
      <c r="B8" s="42" t="s">
        <v>34</v>
      </c>
      <c r="C8" s="14" t="e">
        <f>'C-2'!E30+'C-1 M '!E34+'K-1 M'!#REF!+'C-1K'!E25+'K-1K'!E27</f>
        <v>#REF!</v>
      </c>
      <c r="D8" s="14" t="e">
        <f>'C-2'!F30+'C-1 M '!F34+'K-1 M'!#REF!+'C-1K'!F25+'K-1K'!F27</f>
        <v>#REF!</v>
      </c>
      <c r="E8" s="14" t="e">
        <f>'C-2'!#REF!+'C-1 M '!#REF!+'K-1 M'!#REF!+'C-1K'!#REF!+'K-1K'!#REF!</f>
        <v>#REF!</v>
      </c>
      <c r="F8" s="14" t="e">
        <f>'C-2'!#REF!+'C-1 M '!#REF!+'K-1 M'!#REF!+'C-1K'!#REF!+'K-1K'!#REF!</f>
        <v>#REF!</v>
      </c>
      <c r="G8" s="14" t="e">
        <f>'C-2'!H30+'C-1 M '!I34+'K-1 M'!#REF!+'C-1K'!I25+'K-1K'!I27</f>
        <v>#REF!</v>
      </c>
      <c r="H8" s="8" t="e">
        <f>'C-2'!I30+'C-1 M '!J34+'K-1 M'!#REF!+'C-1K'!J25+'K-1K'!J27</f>
        <v>#REF!</v>
      </c>
      <c r="I8" s="44" t="e">
        <f aca="true" t="shared" si="0" ref="I8:I15">SUM(C8:H8)</f>
        <v>#REF!</v>
      </c>
    </row>
    <row r="9" spans="1:9" ht="15">
      <c r="A9" s="21">
        <v>3</v>
      </c>
      <c r="B9" s="42" t="s">
        <v>31</v>
      </c>
      <c r="C9" s="14" t="e">
        <f>'C-2'!E31+'C-1 M '!E35+'K-1 M'!#REF!+'C-1K'!E26+'K-1K'!E28</f>
        <v>#REF!</v>
      </c>
      <c r="D9" s="14" t="e">
        <f>'C-2'!F31+'C-1 M '!F35+'K-1 M'!#REF!+'C-1K'!F26+'K-1K'!F28</f>
        <v>#REF!</v>
      </c>
      <c r="E9" s="14" t="e">
        <f>'C-2'!#REF!+'C-1 M '!#REF!+'K-1 M'!#REF!+'C-1K'!#REF!+'K-1K'!#REF!</f>
        <v>#REF!</v>
      </c>
      <c r="F9" s="14" t="e">
        <f>'C-2'!#REF!+'C-1 M '!#REF!+'K-1 M'!#REF!+'C-1K'!#REF!+'K-1K'!#REF!</f>
        <v>#REF!</v>
      </c>
      <c r="G9" s="14" t="e">
        <f>'C-2'!H31+'C-1 M '!I35+'K-1 M'!#REF!+'C-1K'!I26+'K-1K'!I28</f>
        <v>#REF!</v>
      </c>
      <c r="H9" s="8" t="e">
        <f>'C-2'!I31+'C-1 M '!J35+'K-1 M'!#REF!+'C-1K'!J26+'K-1K'!J28</f>
        <v>#REF!</v>
      </c>
      <c r="I9" s="44" t="e">
        <f t="shared" si="0"/>
        <v>#REF!</v>
      </c>
    </row>
    <row r="10" spans="1:9" ht="15">
      <c r="A10" s="21">
        <v>4</v>
      </c>
      <c r="B10" s="42" t="s">
        <v>40</v>
      </c>
      <c r="C10" s="14" t="e">
        <f>'C-2'!E32+'C-1 M '!E36+'K-1 M'!#REF!+'C-1K'!E27+'K-1K'!E29</f>
        <v>#REF!</v>
      </c>
      <c r="D10" s="14" t="e">
        <f>'C-2'!F32+'C-1 M '!F36+'K-1 M'!#REF!+'C-1K'!F27+'K-1K'!F29</f>
        <v>#REF!</v>
      </c>
      <c r="E10" s="14" t="e">
        <f>'C-2'!#REF!+'C-1 M '!#REF!+'K-1 M'!#REF!+'C-1K'!#REF!+'K-1K'!#REF!</f>
        <v>#REF!</v>
      </c>
      <c r="F10" s="14" t="e">
        <f>'C-2'!#REF!+'C-1 M '!#REF!+'K-1 M'!#REF!+'C-1K'!#REF!+'K-1K'!#REF!</f>
        <v>#REF!</v>
      </c>
      <c r="G10" s="14" t="e">
        <f>'C-2'!H32+'C-1 M '!I36+'K-1 M'!#REF!+'C-1K'!I27+'K-1K'!I29</f>
        <v>#REF!</v>
      </c>
      <c r="H10" s="8" t="e">
        <f>'C-2'!I32+'C-1 M '!J36+'K-1 M'!#REF!+'C-1K'!J27+'K-1K'!J29</f>
        <v>#REF!</v>
      </c>
      <c r="I10" s="44" t="e">
        <f t="shared" si="0"/>
        <v>#REF!</v>
      </c>
    </row>
    <row r="11" spans="1:9" ht="15">
      <c r="A11" s="21">
        <v>5</v>
      </c>
      <c r="B11" s="42" t="s">
        <v>33</v>
      </c>
      <c r="C11" s="14" t="e">
        <f>'C-2'!E33+'C-1 M '!E37+'K-1 M'!#REF!+'C-1K'!E28+'K-1K'!E30</f>
        <v>#REF!</v>
      </c>
      <c r="D11" s="14" t="e">
        <f>'C-2'!F33+'C-1 M '!F37+'K-1 M'!#REF!+'C-1K'!F28+'K-1K'!F30</f>
        <v>#REF!</v>
      </c>
      <c r="E11" s="14" t="e">
        <f>'C-2'!#REF!+'C-1 M '!#REF!+'K-1 M'!#REF!+'C-1K'!#REF!+'K-1K'!#REF!</f>
        <v>#REF!</v>
      </c>
      <c r="F11" s="14" t="e">
        <f>'C-2'!#REF!+'C-1 M '!#REF!+'K-1 M'!#REF!+'C-1K'!#REF!+'K-1K'!#REF!</f>
        <v>#REF!</v>
      </c>
      <c r="G11" s="14" t="e">
        <f>'C-2'!H33+'C-1 M '!I37+'K-1 M'!#REF!+'C-1K'!I28+'K-1K'!I30</f>
        <v>#REF!</v>
      </c>
      <c r="H11" s="8" t="e">
        <f>'C-2'!I33+'C-1 M '!J37+'K-1 M'!#REF!+'C-1K'!J28+'K-1K'!J30</f>
        <v>#REF!</v>
      </c>
      <c r="I11" s="44" t="e">
        <f t="shared" si="0"/>
        <v>#REF!</v>
      </c>
    </row>
    <row r="12" spans="1:9" ht="15">
      <c r="A12" s="21">
        <v>6</v>
      </c>
      <c r="B12" s="42" t="s">
        <v>36</v>
      </c>
      <c r="C12" s="14" t="e">
        <f>'C-2'!E34+'C-1 M '!E38+'K-1 M'!#REF!+'C-1K'!E29+'K-1K'!E31</f>
        <v>#REF!</v>
      </c>
      <c r="D12" s="14" t="e">
        <f>'C-2'!F34+'C-1 M '!F38+'K-1 M'!#REF!+'C-1K'!F29+'K-1K'!F31</f>
        <v>#REF!</v>
      </c>
      <c r="E12" s="14" t="e">
        <f>'C-2'!#REF!+'C-1 M '!#REF!+'K-1 M'!#REF!+'C-1K'!#REF!+'K-1K'!#REF!</f>
        <v>#REF!</v>
      </c>
      <c r="F12" s="14" t="e">
        <f>'C-2'!#REF!+'C-1 M '!#REF!+'K-1 M'!#REF!+'C-1K'!#REF!+'K-1K'!#REF!</f>
        <v>#REF!</v>
      </c>
      <c r="G12" s="14" t="e">
        <f>'C-2'!H34+'C-1 M '!I38+'K-1 M'!#REF!+'C-1K'!I29+'K-1K'!I31</f>
        <v>#REF!</v>
      </c>
      <c r="H12" s="8" t="e">
        <f>'C-2'!I34+'C-1 M '!J38+'K-1 M'!#REF!+'C-1K'!J29+'K-1K'!J31</f>
        <v>#REF!</v>
      </c>
      <c r="I12" s="44" t="e">
        <f t="shared" si="0"/>
        <v>#REF!</v>
      </c>
    </row>
    <row r="13" spans="1:9" ht="15">
      <c r="A13" s="21">
        <v>7</v>
      </c>
      <c r="B13" s="42" t="s">
        <v>39</v>
      </c>
      <c r="C13" s="14" t="e">
        <f>'C-2'!E35+'C-1 M '!E39+'K-1 M'!#REF!+'C-1K'!E30+'K-1K'!E32</f>
        <v>#REF!</v>
      </c>
      <c r="D13" s="14" t="e">
        <f>'C-2'!F35+'C-1 M '!F39+'K-1 M'!#REF!+'C-1K'!F30+'K-1K'!F32</f>
        <v>#REF!</v>
      </c>
      <c r="E13" s="14" t="e">
        <f>'C-2'!#REF!+'C-1 M '!#REF!+'K-1 M'!#REF!+'C-1K'!#REF!+'K-1K'!#REF!</f>
        <v>#REF!</v>
      </c>
      <c r="F13" s="14" t="e">
        <f>'C-2'!#REF!+'C-1 M '!#REF!+'K-1 M'!#REF!+'C-1K'!#REF!+'K-1K'!#REF!</f>
        <v>#REF!</v>
      </c>
      <c r="G13" s="14" t="e">
        <f>'C-2'!H35+'C-1 M '!I39+'K-1 M'!#REF!+'C-1K'!I30+'K-1K'!I32</f>
        <v>#REF!</v>
      </c>
      <c r="H13" s="8" t="e">
        <f>'C-2'!I35+'C-1 M '!J39+'K-1 M'!#REF!+'C-1K'!J30+'K-1K'!J32</f>
        <v>#REF!</v>
      </c>
      <c r="I13" s="44" t="e">
        <f t="shared" si="0"/>
        <v>#REF!</v>
      </c>
    </row>
    <row r="14" spans="1:9" ht="15">
      <c r="A14" s="27">
        <v>8</v>
      </c>
      <c r="B14" s="42" t="s">
        <v>32</v>
      </c>
      <c r="C14" s="14" t="e">
        <f>'C-2'!E36+'C-1 M '!E40+'K-1 M'!#REF!+'C-1K'!E31+'K-1K'!E33</f>
        <v>#REF!</v>
      </c>
      <c r="D14" s="14" t="e">
        <f>'C-2'!F36+'C-1 M '!F40+'K-1 M'!#REF!+'C-1K'!F31+'K-1K'!F33</f>
        <v>#REF!</v>
      </c>
      <c r="E14" s="14" t="e">
        <f>'C-2'!#REF!+'C-1 M '!#REF!+'K-1 M'!#REF!+'C-1K'!#REF!+'K-1K'!#REF!</f>
        <v>#REF!</v>
      </c>
      <c r="F14" s="14" t="e">
        <f>'C-2'!#REF!+'C-1 M '!#REF!+'K-1 M'!#REF!+'C-1K'!#REF!+'K-1K'!#REF!</f>
        <v>#REF!</v>
      </c>
      <c r="G14" s="14" t="e">
        <f>'C-2'!H36+'C-1 M '!I40+'K-1 M'!#REF!+'C-1K'!I31+'K-1K'!I33</f>
        <v>#REF!</v>
      </c>
      <c r="H14" s="8" t="e">
        <f>'C-2'!I36+'C-1 M '!J40+'K-1 M'!#REF!+'C-1K'!J31+'K-1K'!J33</f>
        <v>#REF!</v>
      </c>
      <c r="I14" s="44" t="e">
        <f t="shared" si="0"/>
        <v>#REF!</v>
      </c>
    </row>
    <row r="15" spans="1:9" ht="15.75" thickBot="1">
      <c r="A15" s="40">
        <v>9</v>
      </c>
      <c r="B15" s="43" t="s">
        <v>37</v>
      </c>
      <c r="C15" s="15">
        <v>0</v>
      </c>
      <c r="D15" s="15">
        <v>0</v>
      </c>
      <c r="E15" s="15">
        <v>0</v>
      </c>
      <c r="F15" s="15">
        <v>20</v>
      </c>
      <c r="G15" s="15">
        <v>20</v>
      </c>
      <c r="H15" s="9" t="e">
        <f>'C-2'!I37+'C-1 M '!J41+'K-1 M'!#REF!+'C-1K'!J32+'K-1K'!J34</f>
        <v>#REF!</v>
      </c>
      <c r="I15" s="44" t="e">
        <f t="shared" si="0"/>
        <v>#REF!</v>
      </c>
    </row>
    <row r="16" ht="14.25">
      <c r="B16" s="32"/>
    </row>
  </sheetData>
  <sheetProtection/>
  <mergeCells count="5">
    <mergeCell ref="A3:I3"/>
    <mergeCell ref="A4:I4"/>
    <mergeCell ref="A5:A6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H15"/>
  <sheetViews>
    <sheetView tabSelected="1" zoomScalePageLayoutView="0" workbookViewId="0" topLeftCell="A1">
      <selection activeCell="A7" sqref="A7:H9"/>
    </sheetView>
  </sheetViews>
  <sheetFormatPr defaultColWidth="8.796875" defaultRowHeight="14.25"/>
  <cols>
    <col min="1" max="1" width="3.59765625" style="0" bestFit="1" customWidth="1"/>
    <col min="2" max="2" width="23.69921875" style="0" customWidth="1"/>
    <col min="3" max="3" width="9.19921875" style="0" customWidth="1"/>
    <col min="4" max="4" width="13.09765625" style="0" bestFit="1" customWidth="1"/>
    <col min="5" max="5" width="13.8984375" style="0" bestFit="1" customWidth="1"/>
    <col min="6" max="6" width="7.5" style="0" bestFit="1" customWidth="1"/>
    <col min="7" max="7" width="9" style="0" customWidth="1"/>
    <col min="8" max="8" width="6.19921875" style="0" bestFit="1" customWidth="1"/>
  </cols>
  <sheetData>
    <row r="4" spans="1:8" ht="14.25">
      <c r="A4" s="83" t="s">
        <v>103</v>
      </c>
      <c r="B4" s="83"/>
      <c r="C4" s="83"/>
      <c r="D4" s="83"/>
      <c r="E4" s="83"/>
      <c r="F4" s="83"/>
      <c r="G4" s="83"/>
      <c r="H4" s="83"/>
    </row>
    <row r="5" spans="1:8" ht="15" thickBot="1">
      <c r="A5" s="92" t="s">
        <v>61</v>
      </c>
      <c r="B5" s="92"/>
      <c r="C5" s="92"/>
      <c r="D5" s="92"/>
      <c r="E5" s="92"/>
      <c r="F5" s="92"/>
      <c r="G5" s="92"/>
      <c r="H5" s="92"/>
    </row>
    <row r="6" spans="1:8" ht="52.5" customHeight="1" thickBot="1">
      <c r="A6" s="61" t="s">
        <v>0</v>
      </c>
      <c r="B6" s="61" t="s">
        <v>30</v>
      </c>
      <c r="C6" s="5" t="s">
        <v>102</v>
      </c>
      <c r="D6" s="6" t="s">
        <v>27</v>
      </c>
      <c r="E6" s="5" t="s">
        <v>104</v>
      </c>
      <c r="F6" s="65" t="s">
        <v>23</v>
      </c>
      <c r="G6" s="47" t="s">
        <v>53</v>
      </c>
      <c r="H6" s="62" t="s">
        <v>14</v>
      </c>
    </row>
    <row r="7" spans="1:8" ht="14.25">
      <c r="A7" s="97">
        <v>1</v>
      </c>
      <c r="B7" s="118" t="s">
        <v>35</v>
      </c>
      <c r="C7" s="101">
        <v>87</v>
      </c>
      <c r="D7" s="102">
        <v>89</v>
      </c>
      <c r="E7" s="101">
        <v>126</v>
      </c>
      <c r="F7" s="101">
        <v>135</v>
      </c>
      <c r="G7" s="102">
        <v>190</v>
      </c>
      <c r="H7" s="101">
        <f>SUM(C7:G7)</f>
        <v>627</v>
      </c>
    </row>
    <row r="8" spans="1:8" ht="14.25">
      <c r="A8" s="103">
        <v>2</v>
      </c>
      <c r="B8" s="119" t="s">
        <v>31</v>
      </c>
      <c r="C8" s="107">
        <v>93</v>
      </c>
      <c r="D8" s="108">
        <v>62</v>
      </c>
      <c r="E8" s="107">
        <v>102</v>
      </c>
      <c r="F8" s="107">
        <v>68</v>
      </c>
      <c r="G8" s="108">
        <v>114</v>
      </c>
      <c r="H8" s="107">
        <f>SUM(C8:G8)</f>
        <v>439</v>
      </c>
    </row>
    <row r="9" spans="1:8" ht="14.25">
      <c r="A9" s="103">
        <v>3</v>
      </c>
      <c r="B9" s="119" t="s">
        <v>32</v>
      </c>
      <c r="C9" s="107">
        <v>56</v>
      </c>
      <c r="D9" s="108">
        <v>73</v>
      </c>
      <c r="E9" s="107">
        <v>36</v>
      </c>
      <c r="F9" s="107">
        <v>70</v>
      </c>
      <c r="G9" s="108">
        <v>124</v>
      </c>
      <c r="H9" s="107">
        <f>SUM(C9:G9)</f>
        <v>359</v>
      </c>
    </row>
    <row r="10" spans="1:8" ht="14.25">
      <c r="A10" s="21">
        <v>4</v>
      </c>
      <c r="B10" s="42" t="s">
        <v>33</v>
      </c>
      <c r="C10" s="8">
        <v>90</v>
      </c>
      <c r="D10" s="10">
        <v>91</v>
      </c>
      <c r="E10" s="8">
        <v>73</v>
      </c>
      <c r="F10" s="8">
        <v>12</v>
      </c>
      <c r="G10" s="10">
        <v>0</v>
      </c>
      <c r="H10" s="8">
        <f>SUM(C10:G10)</f>
        <v>266</v>
      </c>
    </row>
    <row r="11" spans="1:8" ht="14.25">
      <c r="A11" s="21">
        <v>5</v>
      </c>
      <c r="B11" s="42" t="s">
        <v>34</v>
      </c>
      <c r="C11" s="8">
        <v>6</v>
      </c>
      <c r="D11" s="10">
        <v>25</v>
      </c>
      <c r="E11" s="8">
        <v>16</v>
      </c>
      <c r="F11" s="8">
        <v>0</v>
      </c>
      <c r="G11" s="10">
        <v>9</v>
      </c>
      <c r="H11" s="8">
        <f>SUM(C11:G11)</f>
        <v>56</v>
      </c>
    </row>
    <row r="12" spans="1:8" ht="14.25">
      <c r="A12" s="21">
        <v>6</v>
      </c>
      <c r="B12" s="42" t="s">
        <v>39</v>
      </c>
      <c r="C12" s="8">
        <v>0</v>
      </c>
      <c r="D12" s="10">
        <v>29</v>
      </c>
      <c r="E12" s="8">
        <v>0</v>
      </c>
      <c r="F12" s="8">
        <v>0</v>
      </c>
      <c r="G12" s="10">
        <v>0</v>
      </c>
      <c r="H12" s="8">
        <f>SUM(C12:G12)</f>
        <v>29</v>
      </c>
    </row>
    <row r="13" spans="1:8" ht="14.25">
      <c r="A13" s="21">
        <v>7</v>
      </c>
      <c r="B13" s="42" t="s">
        <v>145</v>
      </c>
      <c r="C13" s="8">
        <v>0</v>
      </c>
      <c r="D13" s="10">
        <v>0</v>
      </c>
      <c r="E13" s="8">
        <v>16</v>
      </c>
      <c r="F13" s="8">
        <v>0</v>
      </c>
      <c r="G13" s="10">
        <v>0</v>
      </c>
      <c r="H13" s="8">
        <f>SUM(C13:G13)</f>
        <v>16</v>
      </c>
    </row>
    <row r="14" spans="1:8" ht="14.25">
      <c r="A14" s="27">
        <v>8</v>
      </c>
      <c r="B14" s="42" t="s">
        <v>55</v>
      </c>
      <c r="C14" s="8">
        <v>0</v>
      </c>
      <c r="D14" s="10">
        <v>0</v>
      </c>
      <c r="E14" s="8">
        <v>0</v>
      </c>
      <c r="F14" s="8">
        <v>2</v>
      </c>
      <c r="G14" s="10">
        <v>5</v>
      </c>
      <c r="H14" s="8">
        <f>SUM(C14:G14)</f>
        <v>7</v>
      </c>
    </row>
    <row r="15" spans="1:8" ht="15" thickBot="1">
      <c r="A15" s="40">
        <v>9</v>
      </c>
      <c r="B15" s="43" t="s">
        <v>36</v>
      </c>
      <c r="C15" s="9">
        <v>0</v>
      </c>
      <c r="D15" s="12">
        <v>0</v>
      </c>
      <c r="E15" s="9">
        <v>0</v>
      </c>
      <c r="F15" s="9"/>
      <c r="G15" s="12">
        <v>0</v>
      </c>
      <c r="H15" s="9">
        <f>SUM(C15:G15)</f>
        <v>0</v>
      </c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2019-10-13T06:52:59Z</cp:lastPrinted>
  <dcterms:created xsi:type="dcterms:W3CDTF">2009-05-03T16:43:55Z</dcterms:created>
  <dcterms:modified xsi:type="dcterms:W3CDTF">2020-09-28T16:31:38Z</dcterms:modified>
  <cp:category/>
  <cp:version/>
  <cp:contentType/>
  <cp:contentStatus/>
</cp:coreProperties>
</file>