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6"/>
  </bookViews>
  <sheets>
    <sheet name="C-2" sheetId="1" r:id="rId1"/>
    <sheet name="K-1K" sheetId="2" r:id="rId2"/>
    <sheet name="C-1 M " sheetId="3" r:id="rId3"/>
    <sheet name="K-1 M" sheetId="4" r:id="rId4"/>
    <sheet name="C-1K" sheetId="5" r:id="rId5"/>
    <sheet name="drużynowo" sheetId="6" state="hidden" r:id="rId6"/>
    <sheet name="drużyna" sheetId="7" r:id="rId7"/>
  </sheets>
  <definedNames/>
  <calcPr fullCalcOnLoad="1"/>
</workbook>
</file>

<file path=xl/sharedStrings.xml><?xml version="1.0" encoding="utf-8"?>
<sst xmlns="http://schemas.openxmlformats.org/spreadsheetml/2006/main" count="500" uniqueCount="188">
  <si>
    <t>Lp.</t>
  </si>
  <si>
    <t>Nazwisko</t>
  </si>
  <si>
    <t>Kacper</t>
  </si>
  <si>
    <t>Pasiut</t>
  </si>
  <si>
    <t>Szymon</t>
  </si>
  <si>
    <t>Michał</t>
  </si>
  <si>
    <t>Maciej</t>
  </si>
  <si>
    <t>Imię</t>
  </si>
  <si>
    <t>Pacierpnik</t>
  </si>
  <si>
    <t>Natalia</t>
  </si>
  <si>
    <t>Nazwisko i imię</t>
  </si>
  <si>
    <t>Aleksandra</t>
  </si>
  <si>
    <t>KONKURENCJA C-1 MĘŻCZYZN</t>
  </si>
  <si>
    <t xml:space="preserve">Suma </t>
  </si>
  <si>
    <t>KONKURENCJA K-1 MĘŻCZYZN</t>
  </si>
  <si>
    <t>KONKURENCJA K-1 KOBIET</t>
  </si>
  <si>
    <t>Puchar Kwisy</t>
  </si>
  <si>
    <t>Puchar Pienin</t>
  </si>
  <si>
    <t>Puchar Polski</t>
  </si>
  <si>
    <t>I rzut</t>
  </si>
  <si>
    <t>II rzut</t>
  </si>
  <si>
    <t>Puchar Ziemi Sądeckiej</t>
  </si>
  <si>
    <t>IV rzut</t>
  </si>
  <si>
    <t>V rzut</t>
  </si>
  <si>
    <t>Finał</t>
  </si>
  <si>
    <t>Memoriał Korzeniewskiego</t>
  </si>
  <si>
    <t>III rzut</t>
  </si>
  <si>
    <t>KONKURENCJA C-1 KOBIET</t>
  </si>
  <si>
    <t>Klub</t>
  </si>
  <si>
    <t>AZS-AWF Kraków</t>
  </si>
  <si>
    <t>KS Pieniny Szczawnica</t>
  </si>
  <si>
    <t>KKK Kraków</t>
  </si>
  <si>
    <t>LKK Drzewica</t>
  </si>
  <si>
    <t>KS Start Nowy Sącz</t>
  </si>
  <si>
    <t>SKS Sokolica Krościenko</t>
  </si>
  <si>
    <t>Zawisza Bydgoszcz</t>
  </si>
  <si>
    <t>KS Start Nowy Sacz</t>
  </si>
  <si>
    <t>LUKS Kwisa Leśna</t>
  </si>
  <si>
    <t xml:space="preserve">UKS Spływ Sromowce </t>
  </si>
  <si>
    <t>Majerczak</t>
  </si>
  <si>
    <t>Katarzyna</t>
  </si>
  <si>
    <t>Sandera</t>
  </si>
  <si>
    <t>Wiktor</t>
  </si>
  <si>
    <t>Kolat</t>
  </si>
  <si>
    <t>Danek</t>
  </si>
  <si>
    <t>Stach</t>
  </si>
  <si>
    <t>SEZON 2015</t>
  </si>
  <si>
    <t>Jeleńska</t>
  </si>
  <si>
    <t>Julia</t>
  </si>
  <si>
    <t>Memoriał Wernerów</t>
  </si>
  <si>
    <t>Piotr</t>
  </si>
  <si>
    <t>Szymanek</t>
  </si>
  <si>
    <t>Konrad</t>
  </si>
  <si>
    <t>Jarosław</t>
  </si>
  <si>
    <t>Drużynowo:</t>
  </si>
  <si>
    <t>Drużynowo</t>
  </si>
  <si>
    <t>Punktacja drużynowa</t>
  </si>
  <si>
    <t>Kraków Kwalifikacje Juniorów 2015 r.</t>
  </si>
  <si>
    <t>razem</t>
  </si>
  <si>
    <t>Wiercioch</t>
  </si>
  <si>
    <t>Dziadosz</t>
  </si>
  <si>
    <t>Nowobilski</t>
  </si>
  <si>
    <t>Leśniak</t>
  </si>
  <si>
    <t>Filip</t>
  </si>
  <si>
    <t>Zuzanna</t>
  </si>
  <si>
    <t>Bartos</t>
  </si>
  <si>
    <t>Liber</t>
  </si>
  <si>
    <t>Brzeska</t>
  </si>
  <si>
    <t>Dominika</t>
  </si>
  <si>
    <t>Martyna</t>
  </si>
  <si>
    <t>Bulera</t>
  </si>
  <si>
    <t xml:space="preserve">Alicja </t>
  </si>
  <si>
    <t xml:space="preserve">Ciągło </t>
  </si>
  <si>
    <t>Pawlik</t>
  </si>
  <si>
    <t>Kędzierska</t>
  </si>
  <si>
    <t>Maja</t>
  </si>
  <si>
    <t>KONKURENCJA C-2 MIX</t>
  </si>
  <si>
    <t>Fabijański</t>
  </si>
  <si>
    <t>Wojciech</t>
  </si>
  <si>
    <t>Mastalski</t>
  </si>
  <si>
    <t>Mikołaj</t>
  </si>
  <si>
    <t>Krzysztof</t>
  </si>
  <si>
    <t>Bartosz</t>
  </si>
  <si>
    <t xml:space="preserve">Sztuba </t>
  </si>
  <si>
    <t xml:space="preserve">Zaziąbło </t>
  </si>
  <si>
    <t>Woś</t>
  </si>
  <si>
    <t>Puchar Prezydenta Miasta Krakowa</t>
  </si>
  <si>
    <t>Kościukiewicz</t>
  </si>
  <si>
    <t>Marcin</t>
  </si>
  <si>
    <t>I</t>
  </si>
  <si>
    <t>II</t>
  </si>
  <si>
    <t>III</t>
  </si>
  <si>
    <t>V</t>
  </si>
  <si>
    <t>Bednarczyk Martyna</t>
  </si>
  <si>
    <t>Szymanek Konrad</t>
  </si>
  <si>
    <t>Bulera Alicja</t>
  </si>
  <si>
    <t>Fabijański Wojciech</t>
  </si>
  <si>
    <t>Rębiasz</t>
  </si>
  <si>
    <t>Bednarczyk</t>
  </si>
  <si>
    <t>Zawadzki</t>
  </si>
  <si>
    <t>Jochym Wiktor</t>
  </si>
  <si>
    <t>Nowakowska Julia</t>
  </si>
  <si>
    <t>Kuchno</t>
  </si>
  <si>
    <t>Tadeusz</t>
  </si>
  <si>
    <t>Kwaśniak</t>
  </si>
  <si>
    <t xml:space="preserve">Mateusz </t>
  </si>
  <si>
    <t>Piprek</t>
  </si>
  <si>
    <t>Jan</t>
  </si>
  <si>
    <t>Hedwig</t>
  </si>
  <si>
    <t>Grzegorz</t>
  </si>
  <si>
    <t>Zwolińska</t>
  </si>
  <si>
    <t>Klaudia</t>
  </si>
  <si>
    <t>Popiela</t>
  </si>
  <si>
    <t>Dariusz</t>
  </si>
  <si>
    <t>Brzeziński</t>
  </si>
  <si>
    <t>Jakub</t>
  </si>
  <si>
    <t>Wszoła</t>
  </si>
  <si>
    <t>Patryk</t>
  </si>
  <si>
    <t>SEZON 2021</t>
  </si>
  <si>
    <t>VI</t>
  </si>
  <si>
    <t>Hanna</t>
  </si>
  <si>
    <t>Karolina</t>
  </si>
  <si>
    <t xml:space="preserve">Bąkiewicz </t>
  </si>
  <si>
    <t xml:space="preserve">Kędzierska </t>
  </si>
  <si>
    <t>Kirkowska</t>
  </si>
  <si>
    <t>Dusik</t>
  </si>
  <si>
    <t>Król</t>
  </si>
  <si>
    <t xml:space="preserve">Jakub </t>
  </si>
  <si>
    <t xml:space="preserve">Mikołaj </t>
  </si>
  <si>
    <t>Biernat</t>
  </si>
  <si>
    <t>Książek</t>
  </si>
  <si>
    <t>Sztuba Oliwer</t>
  </si>
  <si>
    <t>Liber Katarzyna</t>
  </si>
  <si>
    <t>Kolat Jarosław</t>
  </si>
  <si>
    <t>Słabiak Tymoteusz</t>
  </si>
  <si>
    <t>Labiszak Aleksandra</t>
  </si>
  <si>
    <t>Rębiasz Martyna</t>
  </si>
  <si>
    <t>Korzonek Jakub</t>
  </si>
  <si>
    <t>Podgórska Martyna</t>
  </si>
  <si>
    <t>Laska Jakub</t>
  </si>
  <si>
    <t>Olimpijczyk Kliniska</t>
  </si>
  <si>
    <t>Kujawska Zofia</t>
  </si>
  <si>
    <t>Bulira Stanisław</t>
  </si>
  <si>
    <t>Powiśle Warszawa</t>
  </si>
  <si>
    <t>Kozakiewicz Paulina</t>
  </si>
  <si>
    <t>Skórka Artur</t>
  </si>
  <si>
    <t>Kanu Katowice</t>
  </si>
  <si>
    <t>Alicja</t>
  </si>
  <si>
    <t>Grzyb</t>
  </si>
  <si>
    <t>Sojka</t>
  </si>
  <si>
    <t>Set Kaniów</t>
  </si>
  <si>
    <t>Korzonek</t>
  </si>
  <si>
    <t>Labiszak</t>
  </si>
  <si>
    <t>Bogdan</t>
  </si>
  <si>
    <t>Regiec</t>
  </si>
  <si>
    <t>Mazurek</t>
  </si>
  <si>
    <t>Hubert</t>
  </si>
  <si>
    <t>Reguła</t>
  </si>
  <si>
    <t>Bąkiewicz</t>
  </si>
  <si>
    <t>Nowakowska</t>
  </si>
  <si>
    <t>Stach Aleksandra</t>
  </si>
  <si>
    <t>Woś Michał</t>
  </si>
  <si>
    <t>Jeleńska Oliwia</t>
  </si>
  <si>
    <t>Kolat Artur</t>
  </si>
  <si>
    <t>Zachwieja</t>
  </si>
  <si>
    <t>Słabiak</t>
  </si>
  <si>
    <t>Tymoteusz</t>
  </si>
  <si>
    <t>Maciąga</t>
  </si>
  <si>
    <t>Oliwer</t>
  </si>
  <si>
    <t>Dyda</t>
  </si>
  <si>
    <t>Bartłomiej</t>
  </si>
  <si>
    <t xml:space="preserve">Maciąga </t>
  </si>
  <si>
    <t>Urban</t>
  </si>
  <si>
    <t>Szczepaniak</t>
  </si>
  <si>
    <t>Nikodem</t>
  </si>
  <si>
    <t>Brański</t>
  </si>
  <si>
    <t>Jacek</t>
  </si>
  <si>
    <t>Sztuba</t>
  </si>
  <si>
    <t>KS Sokolica Krościenko</t>
  </si>
  <si>
    <t>Smolarska</t>
  </si>
  <si>
    <t xml:space="preserve">Garlewicz </t>
  </si>
  <si>
    <t>Iga</t>
  </si>
  <si>
    <t>Żywicka</t>
  </si>
  <si>
    <t>Anastasja</t>
  </si>
  <si>
    <t>Smolarek</t>
  </si>
  <si>
    <t>Franczak</t>
  </si>
  <si>
    <t>Oliwia</t>
  </si>
  <si>
    <t>Garlewicz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</si>
</sst>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0.0000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9"/>
      <name val="Czcionka tekstu podstawowego"/>
      <family val="0"/>
    </font>
    <font>
      <sz val="11"/>
      <name val="Czcionka tekstu podstawowego"/>
      <family val="0"/>
    </font>
    <font>
      <sz val="8"/>
      <color indexed="8"/>
      <name val="Czcionka tekstu podstawowego"/>
      <family val="0"/>
    </font>
    <font>
      <sz val="8"/>
      <name val="Czcionka tekstu podstawowego"/>
      <family val="2"/>
    </font>
    <font>
      <b/>
      <sz val="11"/>
      <name val="Czcionka tekstu podstawowego"/>
      <family val="0"/>
    </font>
    <font>
      <sz val="10"/>
      <color indexed="8"/>
      <name val="Czcionka tekstu podstawowego"/>
      <family val="0"/>
    </font>
    <font>
      <sz val="12"/>
      <name val="Czcionka tekstu podstawowego"/>
      <family val="0"/>
    </font>
    <font>
      <b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1"/>
      <color rgb="FFFF0000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" fontId="9" fillId="0" borderId="11" xfId="0" applyNumberFormat="1" applyFont="1" applyBorder="1" applyAlignment="1">
      <alignment/>
    </xf>
    <xf numFmtId="1" fontId="9" fillId="0" borderId="14" xfId="0" applyNumberFormat="1" applyFont="1" applyBorder="1" applyAlignment="1">
      <alignment/>
    </xf>
    <xf numFmtId="1" fontId="9" fillId="0" borderId="15" xfId="0" applyNumberFormat="1" applyFont="1" applyBorder="1" applyAlignment="1">
      <alignment/>
    </xf>
    <xf numFmtId="1" fontId="9" fillId="0" borderId="16" xfId="0" applyNumberFormat="1" applyFont="1" applyBorder="1" applyAlignment="1">
      <alignment/>
    </xf>
    <xf numFmtId="0" fontId="9" fillId="0" borderId="0" xfId="0" applyFont="1" applyAlignment="1">
      <alignment/>
    </xf>
    <xf numFmtId="1" fontId="9" fillId="0" borderId="10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0" fontId="10" fillId="0" borderId="18" xfId="0" applyFont="1" applyBorder="1" applyAlignment="1">
      <alignment/>
    </xf>
    <xf numFmtId="0" fontId="45" fillId="0" borderId="0" xfId="0" applyFont="1" applyAlignment="1">
      <alignment/>
    </xf>
    <xf numFmtId="0" fontId="48" fillId="0" borderId="0" xfId="0" applyFont="1" applyAlignment="1">
      <alignment/>
    </xf>
    <xf numFmtId="0" fontId="1" fillId="0" borderId="19" xfId="0" applyFont="1" applyBorder="1" applyAlignment="1">
      <alignment/>
    </xf>
    <xf numFmtId="1" fontId="9" fillId="0" borderId="2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" fontId="9" fillId="0" borderId="19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Font="1" applyAlignment="1">
      <alignment/>
    </xf>
    <xf numFmtId="0" fontId="10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0" fillId="0" borderId="18" xfId="0" applyFont="1" applyBorder="1" applyAlignment="1">
      <alignment wrapText="1"/>
    </xf>
    <xf numFmtId="0" fontId="10" fillId="0" borderId="0" xfId="0" applyFont="1" applyBorder="1" applyAlignment="1">
      <alignment/>
    </xf>
    <xf numFmtId="1" fontId="0" fillId="0" borderId="0" xfId="0" applyNumberForma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43" fillId="0" borderId="0" xfId="0" applyFont="1" applyAlignment="1">
      <alignment/>
    </xf>
    <xf numFmtId="1" fontId="43" fillId="0" borderId="0" xfId="0" applyNumberFormat="1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7" xfId="0" applyFont="1" applyBorder="1" applyAlignment="1">
      <alignment/>
    </xf>
    <xf numFmtId="1" fontId="12" fillId="0" borderId="2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9" fillId="0" borderId="15" xfId="0" applyFont="1" applyBorder="1" applyAlignment="1">
      <alignment/>
    </xf>
    <xf numFmtId="0" fontId="9" fillId="0" borderId="18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/>
    </xf>
    <xf numFmtId="1" fontId="9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27" xfId="0" applyFont="1" applyBorder="1" applyAlignment="1">
      <alignment/>
    </xf>
    <xf numFmtId="0" fontId="1" fillId="0" borderId="14" xfId="0" applyFont="1" applyBorder="1" applyAlignment="1">
      <alignment/>
    </xf>
    <xf numFmtId="0" fontId="10" fillId="0" borderId="18" xfId="0" applyFont="1" applyFill="1" applyBorder="1" applyAlignment="1">
      <alignment/>
    </xf>
    <xf numFmtId="1" fontId="12" fillId="0" borderId="26" xfId="0" applyNumberFormat="1" applyFont="1" applyBorder="1" applyAlignment="1">
      <alignment horizontal="center"/>
    </xf>
    <xf numFmtId="1" fontId="12" fillId="0" borderId="28" xfId="0" applyNumberFormat="1" applyFont="1" applyBorder="1" applyAlignment="1">
      <alignment horizontal="center"/>
    </xf>
    <xf numFmtId="0" fontId="10" fillId="0" borderId="14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9" xfId="0" applyFont="1" applyBorder="1" applyAlignment="1">
      <alignment/>
    </xf>
    <xf numFmtId="1" fontId="12" fillId="0" borderId="3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9" fillId="0" borderId="31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1" fontId="9" fillId="0" borderId="32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0" fillId="0" borderId="20" xfId="0" applyFont="1" applyBorder="1" applyAlignment="1">
      <alignment/>
    </xf>
    <xf numFmtId="1" fontId="9" fillId="0" borderId="33" xfId="0" applyNumberFormat="1" applyFont="1" applyBorder="1" applyAlignment="1">
      <alignment/>
    </xf>
    <xf numFmtId="0" fontId="13" fillId="0" borderId="22" xfId="0" applyFont="1" applyBorder="1" applyAlignment="1">
      <alignment/>
    </xf>
    <xf numFmtId="1" fontId="9" fillId="0" borderId="29" xfId="0" applyNumberFormat="1" applyFont="1" applyBorder="1" applyAlignment="1">
      <alignment/>
    </xf>
    <xf numFmtId="1" fontId="9" fillId="0" borderId="3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35" xfId="0" applyFont="1" applyBorder="1" applyAlignment="1">
      <alignment/>
    </xf>
    <xf numFmtId="0" fontId="0" fillId="0" borderId="33" xfId="0" applyBorder="1" applyAlignment="1">
      <alignment/>
    </xf>
    <xf numFmtId="1" fontId="9" fillId="0" borderId="36" xfId="0" applyNumberFormat="1" applyFont="1" applyBorder="1" applyAlignment="1">
      <alignment/>
    </xf>
    <xf numFmtId="1" fontId="9" fillId="0" borderId="35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0" xfId="0" applyFont="1" applyBorder="1" applyAlignment="1">
      <alignment/>
    </xf>
    <xf numFmtId="0" fontId="5" fillId="0" borderId="36" xfId="0" applyFont="1" applyBorder="1" applyAlignment="1">
      <alignment/>
    </xf>
    <xf numFmtId="1" fontId="12" fillId="0" borderId="37" xfId="0" applyNumberFormat="1" applyFont="1" applyBorder="1" applyAlignment="1">
      <alignment/>
    </xf>
    <xf numFmtId="1" fontId="12" fillId="0" borderId="33" xfId="0" applyNumberFormat="1" applyFont="1" applyBorder="1" applyAlignment="1">
      <alignment/>
    </xf>
    <xf numFmtId="1" fontId="12" fillId="0" borderId="2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8" xfId="0" applyFont="1" applyBorder="1" applyAlignment="1">
      <alignment/>
    </xf>
    <xf numFmtId="1" fontId="12" fillId="0" borderId="18" xfId="0" applyNumberFormat="1" applyFont="1" applyBorder="1" applyAlignment="1">
      <alignment/>
    </xf>
    <xf numFmtId="1" fontId="12" fillId="0" borderId="15" xfId="0" applyNumberFormat="1" applyFont="1" applyBorder="1" applyAlignment="1">
      <alignment/>
    </xf>
    <xf numFmtId="1" fontId="12" fillId="0" borderId="11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1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32" xfId="0" applyFont="1" applyBorder="1" applyAlignment="1">
      <alignment/>
    </xf>
    <xf numFmtId="0" fontId="5" fillId="0" borderId="20" xfId="0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1" xfId="0" applyFont="1" applyBorder="1" applyAlignment="1">
      <alignment/>
    </xf>
    <xf numFmtId="1" fontId="12" fillId="0" borderId="32" xfId="0" applyNumberFormat="1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7"/>
  <sheetViews>
    <sheetView zoomScalePageLayoutView="0" workbookViewId="0" topLeftCell="A3">
      <selection activeCell="M8" sqref="M8:M12"/>
    </sheetView>
  </sheetViews>
  <sheetFormatPr defaultColWidth="8.796875" defaultRowHeight="14.25"/>
  <cols>
    <col min="1" max="1" width="3.3984375" style="0" customWidth="1"/>
    <col min="2" max="2" width="18.8984375" style="0" customWidth="1"/>
    <col min="3" max="3" width="20" style="0" bestFit="1" customWidth="1"/>
    <col min="4" max="4" width="15.3984375" style="0" bestFit="1" customWidth="1"/>
    <col min="5" max="5" width="9.09765625" style="0" bestFit="1" customWidth="1"/>
    <col min="6" max="6" width="10.09765625" style="0" bestFit="1" customWidth="1"/>
    <col min="7" max="7" width="8.09765625" style="0" bestFit="1" customWidth="1"/>
    <col min="8" max="8" width="5.59765625" style="0" bestFit="1" customWidth="1"/>
    <col min="9" max="9" width="9.8984375" style="0" customWidth="1"/>
    <col min="10" max="10" width="8.09765625" style="0" bestFit="1" customWidth="1"/>
    <col min="11" max="11" width="9.19921875" style="0" bestFit="1" customWidth="1"/>
    <col min="12" max="12" width="0" style="0" hidden="1" customWidth="1"/>
    <col min="13" max="16" width="2.8984375" style="0" bestFit="1" customWidth="1"/>
  </cols>
  <sheetData>
    <row r="2" spans="1:11" ht="15">
      <c r="A2" s="118" t="s">
        <v>18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4.25">
      <c r="A3" s="119" t="s">
        <v>118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1" ht="14.25">
      <c r="A4" s="119" t="s">
        <v>76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1" ht="15" thickBot="1">
      <c r="A5" s="3"/>
      <c r="B5" s="3"/>
      <c r="C5" s="3"/>
      <c r="D5" s="3"/>
      <c r="E5" s="3"/>
      <c r="F5" s="3"/>
      <c r="G5" s="58"/>
      <c r="H5" s="3"/>
      <c r="I5" s="72"/>
      <c r="J5" s="3"/>
      <c r="K5" s="3"/>
    </row>
    <row r="6" spans="1:11" ht="45.75" thickBot="1">
      <c r="A6" s="120" t="s">
        <v>0</v>
      </c>
      <c r="B6" s="122" t="s">
        <v>10</v>
      </c>
      <c r="C6" s="124" t="s">
        <v>10</v>
      </c>
      <c r="D6" s="120" t="s">
        <v>28</v>
      </c>
      <c r="E6" s="5" t="s">
        <v>86</v>
      </c>
      <c r="F6" s="6" t="s">
        <v>16</v>
      </c>
      <c r="G6" s="7" t="s">
        <v>49</v>
      </c>
      <c r="H6" s="46" t="s">
        <v>17</v>
      </c>
      <c r="I6" s="59" t="s">
        <v>21</v>
      </c>
      <c r="J6" s="59" t="s">
        <v>25</v>
      </c>
      <c r="K6" s="126" t="s">
        <v>13</v>
      </c>
    </row>
    <row r="7" spans="1:11" ht="15" customHeight="1" thickBot="1">
      <c r="A7" s="121"/>
      <c r="B7" s="123"/>
      <c r="C7" s="125"/>
      <c r="D7" s="121"/>
      <c r="E7" s="71" t="s">
        <v>89</v>
      </c>
      <c r="F7" s="66" t="s">
        <v>90</v>
      </c>
      <c r="G7" s="66" t="s">
        <v>91</v>
      </c>
      <c r="H7" s="67" t="s">
        <v>92</v>
      </c>
      <c r="I7" s="66" t="s">
        <v>24</v>
      </c>
      <c r="J7" s="66" t="s">
        <v>119</v>
      </c>
      <c r="K7" s="127"/>
    </row>
    <row r="8" spans="1:17" ht="15">
      <c r="A8" s="101">
        <v>1</v>
      </c>
      <c r="B8" s="89" t="s">
        <v>93</v>
      </c>
      <c r="C8" s="102" t="s">
        <v>94</v>
      </c>
      <c r="D8" s="90" t="s">
        <v>30</v>
      </c>
      <c r="E8" s="93">
        <v>20</v>
      </c>
      <c r="F8" s="115">
        <v>16</v>
      </c>
      <c r="G8" s="93"/>
      <c r="H8" s="93"/>
      <c r="I8" s="115"/>
      <c r="J8" s="93">
        <v>20</v>
      </c>
      <c r="K8" s="93">
        <f aca="true" t="shared" si="0" ref="K8:K20">SUM(E8:J8)</f>
        <v>56</v>
      </c>
      <c r="L8">
        <v>33</v>
      </c>
      <c r="M8" s="73"/>
      <c r="N8" s="29"/>
      <c r="P8" s="29"/>
      <c r="Q8" s="29"/>
    </row>
    <row r="9" spans="1:17" ht="15">
      <c r="A9" s="103">
        <v>2</v>
      </c>
      <c r="B9" s="94" t="s">
        <v>95</v>
      </c>
      <c r="C9" s="104" t="s">
        <v>96</v>
      </c>
      <c r="D9" s="95" t="s">
        <v>29</v>
      </c>
      <c r="E9" s="98"/>
      <c r="F9" s="97">
        <v>20</v>
      </c>
      <c r="G9" s="98"/>
      <c r="H9" s="98"/>
      <c r="I9" s="97"/>
      <c r="J9" s="98"/>
      <c r="K9" s="98">
        <f t="shared" si="0"/>
        <v>20</v>
      </c>
      <c r="N9" s="29"/>
      <c r="P9" s="29"/>
      <c r="Q9" s="29"/>
    </row>
    <row r="10" spans="1:14" ht="15">
      <c r="A10" s="103">
        <v>3</v>
      </c>
      <c r="B10" s="94" t="s">
        <v>160</v>
      </c>
      <c r="C10" s="104" t="s">
        <v>161</v>
      </c>
      <c r="D10" s="95" t="s">
        <v>31</v>
      </c>
      <c r="E10" s="98"/>
      <c r="F10" s="97"/>
      <c r="G10" s="98"/>
      <c r="H10" s="98"/>
      <c r="I10" s="97"/>
      <c r="J10" s="98">
        <v>16</v>
      </c>
      <c r="K10" s="98">
        <f t="shared" si="0"/>
        <v>16</v>
      </c>
      <c r="L10">
        <v>16</v>
      </c>
      <c r="N10" s="29"/>
    </row>
    <row r="11" spans="1:15" ht="14.25">
      <c r="A11" s="20">
        <v>4</v>
      </c>
      <c r="B11" s="21" t="s">
        <v>132</v>
      </c>
      <c r="C11" s="23" t="s">
        <v>133</v>
      </c>
      <c r="D11" s="15" t="s">
        <v>36</v>
      </c>
      <c r="E11" s="8"/>
      <c r="F11" s="10">
        <v>13</v>
      </c>
      <c r="G11" s="8"/>
      <c r="H11" s="8"/>
      <c r="I11" s="10"/>
      <c r="J11" s="8"/>
      <c r="K11" s="8">
        <f t="shared" si="0"/>
        <v>13</v>
      </c>
      <c r="O11" s="29"/>
    </row>
    <row r="12" spans="1:17" ht="14.25">
      <c r="A12" s="2">
        <v>5</v>
      </c>
      <c r="B12" s="21" t="s">
        <v>162</v>
      </c>
      <c r="C12" s="23" t="s">
        <v>163</v>
      </c>
      <c r="D12" s="15" t="s">
        <v>36</v>
      </c>
      <c r="E12" s="8"/>
      <c r="F12" s="10"/>
      <c r="G12" s="8"/>
      <c r="H12" s="8"/>
      <c r="I12" s="10"/>
      <c r="J12" s="8">
        <v>13</v>
      </c>
      <c r="K12" s="8">
        <f t="shared" si="0"/>
        <v>13</v>
      </c>
      <c r="N12" s="29"/>
      <c r="P12" s="29"/>
      <c r="Q12" s="29"/>
    </row>
    <row r="13" spans="1:14" ht="14.25">
      <c r="A13" s="2">
        <v>6</v>
      </c>
      <c r="B13" s="21" t="s">
        <v>93</v>
      </c>
      <c r="C13" s="23" t="s">
        <v>134</v>
      </c>
      <c r="D13" s="15" t="s">
        <v>30</v>
      </c>
      <c r="E13" s="8"/>
      <c r="F13" s="10">
        <v>10</v>
      </c>
      <c r="G13" s="8"/>
      <c r="H13" s="8"/>
      <c r="I13" s="10"/>
      <c r="J13" s="8"/>
      <c r="K13" s="8">
        <f t="shared" si="0"/>
        <v>10</v>
      </c>
      <c r="N13" s="29"/>
    </row>
    <row r="14" spans="1:14" ht="14.25">
      <c r="A14" s="2">
        <v>7</v>
      </c>
      <c r="B14" s="21" t="s">
        <v>135</v>
      </c>
      <c r="C14" s="23" t="s">
        <v>131</v>
      </c>
      <c r="D14" s="15" t="s">
        <v>37</v>
      </c>
      <c r="E14" s="8"/>
      <c r="F14" s="10">
        <v>8</v>
      </c>
      <c r="G14" s="8"/>
      <c r="H14" s="8"/>
      <c r="I14" s="10"/>
      <c r="J14" s="8"/>
      <c r="K14" s="8">
        <f t="shared" si="0"/>
        <v>8</v>
      </c>
      <c r="N14" s="29"/>
    </row>
    <row r="15" spans="1:11" ht="14.25">
      <c r="A15" s="2">
        <v>8</v>
      </c>
      <c r="B15" s="21" t="s">
        <v>100</v>
      </c>
      <c r="C15" s="23" t="s">
        <v>101</v>
      </c>
      <c r="D15" s="15" t="s">
        <v>37</v>
      </c>
      <c r="E15" s="8"/>
      <c r="F15" s="10">
        <v>6</v>
      </c>
      <c r="G15" s="8"/>
      <c r="H15" s="8"/>
      <c r="I15" s="10"/>
      <c r="J15" s="8"/>
      <c r="K15" s="8">
        <f t="shared" si="0"/>
        <v>6</v>
      </c>
    </row>
    <row r="16" spans="1:11" ht="14.25">
      <c r="A16" s="2">
        <v>9</v>
      </c>
      <c r="B16" s="21" t="s">
        <v>136</v>
      </c>
      <c r="C16" s="23" t="s">
        <v>137</v>
      </c>
      <c r="D16" s="15" t="s">
        <v>29</v>
      </c>
      <c r="E16" s="8"/>
      <c r="F16" s="10">
        <v>4</v>
      </c>
      <c r="G16" s="8"/>
      <c r="H16" s="8"/>
      <c r="I16" s="10"/>
      <c r="J16" s="8"/>
      <c r="K16" s="8">
        <f t="shared" si="0"/>
        <v>4</v>
      </c>
    </row>
    <row r="17" spans="1:11" ht="14.25">
      <c r="A17" s="2">
        <v>10</v>
      </c>
      <c r="B17" s="21" t="s">
        <v>138</v>
      </c>
      <c r="C17" s="23" t="s">
        <v>139</v>
      </c>
      <c r="D17" s="15" t="s">
        <v>140</v>
      </c>
      <c r="E17" s="8"/>
      <c r="F17" s="10">
        <v>3</v>
      </c>
      <c r="G17" s="8"/>
      <c r="H17" s="8"/>
      <c r="I17" s="10"/>
      <c r="J17" s="8"/>
      <c r="K17" s="8">
        <f t="shared" si="0"/>
        <v>3</v>
      </c>
    </row>
    <row r="18" spans="1:11" ht="14.25">
      <c r="A18" s="2">
        <v>11</v>
      </c>
      <c r="B18" s="21" t="s">
        <v>141</v>
      </c>
      <c r="C18" s="23" t="s">
        <v>142</v>
      </c>
      <c r="D18" s="15" t="s">
        <v>143</v>
      </c>
      <c r="E18" s="8"/>
      <c r="F18" s="10">
        <v>2</v>
      </c>
      <c r="G18" s="8"/>
      <c r="H18" s="8"/>
      <c r="I18" s="10"/>
      <c r="J18" s="8"/>
      <c r="K18" s="8">
        <f t="shared" si="0"/>
        <v>2</v>
      </c>
    </row>
    <row r="19" spans="1:11" ht="14.25">
      <c r="A19" s="2">
        <v>12</v>
      </c>
      <c r="B19" s="21" t="s">
        <v>144</v>
      </c>
      <c r="C19" s="23" t="s">
        <v>145</v>
      </c>
      <c r="D19" s="15" t="s">
        <v>146</v>
      </c>
      <c r="E19" s="8"/>
      <c r="F19" s="10">
        <v>1</v>
      </c>
      <c r="G19" s="8"/>
      <c r="H19" s="8"/>
      <c r="I19" s="10"/>
      <c r="J19" s="8"/>
      <c r="K19" s="8">
        <f t="shared" si="0"/>
        <v>1</v>
      </c>
    </row>
    <row r="20" spans="1:11" ht="14.25">
      <c r="A20" s="2">
        <v>13</v>
      </c>
      <c r="B20" s="21"/>
      <c r="C20" s="23"/>
      <c r="D20" s="15"/>
      <c r="E20" s="8"/>
      <c r="F20" s="10"/>
      <c r="G20" s="8"/>
      <c r="H20" s="8"/>
      <c r="I20" s="10"/>
      <c r="J20" s="8"/>
      <c r="K20" s="8">
        <f t="shared" si="0"/>
        <v>0</v>
      </c>
    </row>
    <row r="24" ht="14.25" customHeight="1" hidden="1"/>
    <row r="25" ht="14.25" customHeight="1" hidden="1"/>
    <row r="26" ht="14.25" customHeight="1" hidden="1"/>
    <row r="27" ht="14.25" customHeight="1" hidden="1">
      <c r="B27" t="s">
        <v>55</v>
      </c>
    </row>
    <row r="28" ht="14.25" customHeight="1" hidden="1"/>
    <row r="29" spans="2:11" ht="15" customHeight="1" hidden="1">
      <c r="B29" s="28" t="s">
        <v>33</v>
      </c>
      <c r="C29" s="1"/>
      <c r="E29" s="29"/>
      <c r="F29" s="29"/>
      <c r="G29" s="29"/>
      <c r="H29" s="29"/>
      <c r="I29" s="29"/>
      <c r="J29" s="29"/>
      <c r="K29" s="30">
        <f>SUM(E29:J29)</f>
        <v>0</v>
      </c>
    </row>
    <row r="30" spans="2:11" ht="15" customHeight="1" hidden="1">
      <c r="B30" s="28" t="s">
        <v>32</v>
      </c>
      <c r="C30" s="1"/>
      <c r="E30" s="29"/>
      <c r="F30" s="29"/>
      <c r="G30" s="29"/>
      <c r="H30" s="29"/>
      <c r="I30" s="29"/>
      <c r="J30" s="29"/>
      <c r="K30" s="30">
        <f aca="true" t="shared" si="1" ref="K30:K36">SUM(E30:J30)</f>
        <v>0</v>
      </c>
    </row>
    <row r="31" spans="2:11" ht="15" hidden="1">
      <c r="B31" s="28" t="s">
        <v>29</v>
      </c>
      <c r="C31" s="1"/>
      <c r="E31" s="29"/>
      <c r="F31" s="29"/>
      <c r="G31" s="29"/>
      <c r="H31" s="29"/>
      <c r="I31" s="29"/>
      <c r="J31" s="29"/>
      <c r="K31" s="30">
        <f t="shared" si="1"/>
        <v>0</v>
      </c>
    </row>
    <row r="32" spans="2:11" ht="15" hidden="1">
      <c r="B32" s="28" t="s">
        <v>38</v>
      </c>
      <c r="C32" s="1"/>
      <c r="E32" s="29"/>
      <c r="F32" s="29"/>
      <c r="G32" s="29"/>
      <c r="H32" s="29"/>
      <c r="I32" s="29"/>
      <c r="J32" s="29"/>
      <c r="K32" s="30">
        <f t="shared" si="1"/>
        <v>0</v>
      </c>
    </row>
    <row r="33" spans="2:11" ht="15" hidden="1">
      <c r="B33" s="28" t="s">
        <v>31</v>
      </c>
      <c r="C33" s="1"/>
      <c r="E33" s="29"/>
      <c r="F33" s="29"/>
      <c r="G33" s="29"/>
      <c r="H33" s="29"/>
      <c r="I33" s="29"/>
      <c r="J33" s="29"/>
      <c r="K33" s="30">
        <f t="shared" si="1"/>
        <v>0</v>
      </c>
    </row>
    <row r="34" spans="2:11" ht="15" hidden="1">
      <c r="B34" s="28" t="s">
        <v>34</v>
      </c>
      <c r="C34" s="1"/>
      <c r="E34" s="29"/>
      <c r="F34" s="29"/>
      <c r="G34" s="29"/>
      <c r="H34" s="29"/>
      <c r="I34" s="29"/>
      <c r="J34" s="29"/>
      <c r="K34" s="30">
        <f t="shared" si="1"/>
        <v>0</v>
      </c>
    </row>
    <row r="35" spans="2:11" ht="15" hidden="1">
      <c r="B35" s="28" t="s">
        <v>37</v>
      </c>
      <c r="C35" s="1"/>
      <c r="E35" s="29"/>
      <c r="F35" s="29"/>
      <c r="G35" s="29"/>
      <c r="H35" s="29"/>
      <c r="I35" s="29"/>
      <c r="J35" s="29"/>
      <c r="K35" s="30">
        <f t="shared" si="1"/>
        <v>0</v>
      </c>
    </row>
    <row r="36" spans="2:11" ht="15" hidden="1">
      <c r="B36" s="31" t="s">
        <v>30</v>
      </c>
      <c r="E36" s="29"/>
      <c r="F36" s="29"/>
      <c r="G36" s="29"/>
      <c r="H36" s="29"/>
      <c r="I36" s="29"/>
      <c r="J36" s="29"/>
      <c r="K36" s="30">
        <f t="shared" si="1"/>
        <v>0</v>
      </c>
    </row>
    <row r="37" spans="4:9" ht="15" hidden="1">
      <c r="D37" t="s">
        <v>58</v>
      </c>
      <c r="E37" s="32"/>
      <c r="F37" s="32"/>
      <c r="G37" s="32"/>
      <c r="H37" s="32"/>
      <c r="I37" s="32"/>
    </row>
  </sheetData>
  <sheetProtection/>
  <mergeCells count="8">
    <mergeCell ref="A2:K2"/>
    <mergeCell ref="A3:K3"/>
    <mergeCell ref="A4:K4"/>
    <mergeCell ref="A6:A7"/>
    <mergeCell ref="B6:B7"/>
    <mergeCell ref="C6:C7"/>
    <mergeCell ref="D6:D7"/>
    <mergeCell ref="K6:K7"/>
  </mergeCells>
  <printOptions horizontalCentered="1"/>
  <pageMargins left="0.24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N6" sqref="N6:N20"/>
    </sheetView>
  </sheetViews>
  <sheetFormatPr defaultColWidth="8.796875" defaultRowHeight="14.25"/>
  <cols>
    <col min="1" max="1" width="3.3984375" style="0" bestFit="1" customWidth="1"/>
    <col min="2" max="2" width="12.69921875" style="0" bestFit="1" customWidth="1"/>
    <col min="3" max="3" width="9.8984375" style="0" bestFit="1" customWidth="1"/>
    <col min="4" max="4" width="19.3984375" style="0" customWidth="1"/>
    <col min="5" max="5" width="9.09765625" style="0" bestFit="1" customWidth="1"/>
    <col min="6" max="6" width="13.09765625" style="0" bestFit="1" customWidth="1"/>
    <col min="7" max="7" width="12.09765625" style="0" customWidth="1"/>
    <col min="8" max="8" width="9.8984375" style="0" bestFit="1" customWidth="1"/>
    <col min="9" max="9" width="9.8984375" style="0" customWidth="1"/>
    <col min="10" max="10" width="9.8984375" style="0" bestFit="1" customWidth="1"/>
    <col min="11" max="11" width="6.19921875" style="0" bestFit="1" customWidth="1"/>
    <col min="12" max="13" width="7.8984375" style="0" hidden="1" customWidth="1"/>
    <col min="14" max="18" width="2.8984375" style="0" bestFit="1" customWidth="1"/>
  </cols>
  <sheetData>
    <row r="1" spans="1:11" ht="15">
      <c r="A1" s="118" t="s">
        <v>18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14.25">
      <c r="A2" s="119" t="s">
        <v>118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5" thickBot="1">
      <c r="A3" s="128" t="s">
        <v>15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54" customHeight="1" thickBot="1">
      <c r="A4" s="120" t="s">
        <v>0</v>
      </c>
      <c r="B4" s="120" t="s">
        <v>1</v>
      </c>
      <c r="C4" s="120" t="s">
        <v>7</v>
      </c>
      <c r="D4" s="120" t="s">
        <v>28</v>
      </c>
      <c r="E4" s="5" t="s">
        <v>86</v>
      </c>
      <c r="F4" s="6" t="s">
        <v>16</v>
      </c>
      <c r="G4" s="7" t="s">
        <v>49</v>
      </c>
      <c r="H4" s="46" t="s">
        <v>17</v>
      </c>
      <c r="I4" s="59" t="s">
        <v>21</v>
      </c>
      <c r="J4" s="59" t="s">
        <v>25</v>
      </c>
      <c r="K4" s="126" t="s">
        <v>13</v>
      </c>
    </row>
    <row r="5" spans="1:11" ht="15" customHeight="1" thickBot="1">
      <c r="A5" s="121"/>
      <c r="B5" s="121"/>
      <c r="C5" s="121"/>
      <c r="D5" s="121"/>
      <c r="E5" s="71" t="s">
        <v>89</v>
      </c>
      <c r="F5" s="66" t="s">
        <v>90</v>
      </c>
      <c r="G5" s="66" t="s">
        <v>91</v>
      </c>
      <c r="H5" s="67" t="s">
        <v>92</v>
      </c>
      <c r="I5" s="66" t="s">
        <v>24</v>
      </c>
      <c r="J5" s="66" t="s">
        <v>119</v>
      </c>
      <c r="K5" s="127"/>
    </row>
    <row r="6" spans="1:18" s="24" customFormat="1" ht="15">
      <c r="A6" s="101">
        <v>1</v>
      </c>
      <c r="B6" s="89" t="s">
        <v>44</v>
      </c>
      <c r="C6" s="102" t="s">
        <v>68</v>
      </c>
      <c r="D6" s="90" t="s">
        <v>33</v>
      </c>
      <c r="E6" s="92">
        <v>13</v>
      </c>
      <c r="F6" s="91">
        <v>20</v>
      </c>
      <c r="G6" s="92"/>
      <c r="H6" s="43"/>
      <c r="I6" s="93">
        <v>15</v>
      </c>
      <c r="J6" s="91"/>
      <c r="K6" s="92">
        <f aca="true" t="shared" si="0" ref="K6:K28">SUM(E6:J6)</f>
        <v>48</v>
      </c>
      <c r="L6" s="48">
        <f>E6+E7+E10+E11+E13</f>
        <v>43</v>
      </c>
      <c r="M6" s="49">
        <f>F6+F7+F8+F10+F11+F13+F27</f>
        <v>41</v>
      </c>
      <c r="N6" s="49"/>
      <c r="O6" s="49"/>
      <c r="P6" s="49"/>
      <c r="Q6" s="49"/>
      <c r="R6" s="49"/>
    </row>
    <row r="7" spans="1:17" s="24" customFormat="1" ht="15">
      <c r="A7" s="103">
        <v>2</v>
      </c>
      <c r="B7" s="94" t="s">
        <v>8</v>
      </c>
      <c r="C7" s="104" t="s">
        <v>9</v>
      </c>
      <c r="D7" s="95" t="s">
        <v>31</v>
      </c>
      <c r="E7" s="98">
        <v>20</v>
      </c>
      <c r="F7" s="97"/>
      <c r="G7" s="98"/>
      <c r="H7" s="96"/>
      <c r="I7" s="98">
        <v>25</v>
      </c>
      <c r="J7" s="97"/>
      <c r="K7" s="98">
        <f t="shared" si="0"/>
        <v>45</v>
      </c>
      <c r="N7" s="49"/>
      <c r="O7" s="49"/>
      <c r="P7" s="49"/>
      <c r="Q7" s="49"/>
    </row>
    <row r="8" spans="1:18" s="24" customFormat="1" ht="15">
      <c r="A8" s="105">
        <v>3</v>
      </c>
      <c r="B8" s="94" t="s">
        <v>110</v>
      </c>
      <c r="C8" s="104" t="s">
        <v>111</v>
      </c>
      <c r="D8" s="95" t="s">
        <v>33</v>
      </c>
      <c r="E8" s="98"/>
      <c r="F8" s="97"/>
      <c r="G8" s="98"/>
      <c r="H8" s="96"/>
      <c r="I8" s="98">
        <v>18</v>
      </c>
      <c r="J8" s="97">
        <v>20</v>
      </c>
      <c r="K8" s="98">
        <f t="shared" si="0"/>
        <v>38</v>
      </c>
      <c r="Q8" s="49"/>
      <c r="R8" s="49"/>
    </row>
    <row r="9" spans="1:12" ht="14.25">
      <c r="A9" s="20">
        <v>4</v>
      </c>
      <c r="B9" s="21" t="s">
        <v>45</v>
      </c>
      <c r="C9" s="23" t="s">
        <v>11</v>
      </c>
      <c r="D9" s="27" t="s">
        <v>31</v>
      </c>
      <c r="E9" s="8">
        <v>16</v>
      </c>
      <c r="F9" s="10"/>
      <c r="G9" s="8"/>
      <c r="H9" s="61"/>
      <c r="I9" s="8"/>
      <c r="J9" s="10">
        <v>16</v>
      </c>
      <c r="K9" s="8">
        <f t="shared" si="0"/>
        <v>32</v>
      </c>
      <c r="L9">
        <v>16</v>
      </c>
    </row>
    <row r="10" spans="1:14" ht="14.25">
      <c r="A10" s="20">
        <v>5</v>
      </c>
      <c r="B10" s="21" t="s">
        <v>122</v>
      </c>
      <c r="C10" s="23" t="s">
        <v>121</v>
      </c>
      <c r="D10" s="15" t="s">
        <v>32</v>
      </c>
      <c r="E10" s="8">
        <v>6</v>
      </c>
      <c r="F10" s="10">
        <v>8</v>
      </c>
      <c r="G10" s="8"/>
      <c r="H10" s="61"/>
      <c r="I10" s="8"/>
      <c r="J10" s="10">
        <v>10</v>
      </c>
      <c r="K10" s="8">
        <f t="shared" si="0"/>
        <v>24</v>
      </c>
      <c r="N10" s="29"/>
    </row>
    <row r="11" spans="1:15" ht="14.25">
      <c r="A11" s="20">
        <v>6</v>
      </c>
      <c r="B11" s="21" t="s">
        <v>67</v>
      </c>
      <c r="C11" s="23" t="s">
        <v>68</v>
      </c>
      <c r="D11" s="27" t="s">
        <v>33</v>
      </c>
      <c r="E11" s="8"/>
      <c r="F11" s="10">
        <v>1</v>
      </c>
      <c r="G11" s="8"/>
      <c r="H11" s="61"/>
      <c r="I11" s="8">
        <v>21</v>
      </c>
      <c r="J11" s="10"/>
      <c r="K11" s="8">
        <f t="shared" si="0"/>
        <v>22</v>
      </c>
      <c r="O11" s="29"/>
    </row>
    <row r="12" spans="1:17" ht="14.25">
      <c r="A12" s="20">
        <v>7</v>
      </c>
      <c r="B12" s="21" t="s">
        <v>60</v>
      </c>
      <c r="C12" s="23" t="s">
        <v>48</v>
      </c>
      <c r="D12" s="15" t="s">
        <v>29</v>
      </c>
      <c r="E12" s="8"/>
      <c r="F12" s="10">
        <v>16</v>
      </c>
      <c r="G12" s="8"/>
      <c r="H12" s="61"/>
      <c r="I12" s="8"/>
      <c r="J12" s="10"/>
      <c r="K12" s="8">
        <f t="shared" si="0"/>
        <v>16</v>
      </c>
      <c r="L12" s="29">
        <f>E12+E16</f>
        <v>10</v>
      </c>
      <c r="N12" s="29"/>
      <c r="P12" s="29"/>
      <c r="Q12" s="29"/>
    </row>
    <row r="13" spans="1:14" ht="14.25">
      <c r="A13" s="20">
        <v>8</v>
      </c>
      <c r="B13" s="21" t="s">
        <v>66</v>
      </c>
      <c r="C13" s="23" t="s">
        <v>40</v>
      </c>
      <c r="D13" s="15" t="s">
        <v>33</v>
      </c>
      <c r="E13" s="8">
        <v>4</v>
      </c>
      <c r="F13" s="10">
        <v>10</v>
      </c>
      <c r="G13" s="8"/>
      <c r="H13" s="61"/>
      <c r="I13" s="8"/>
      <c r="J13" s="10"/>
      <c r="K13" s="8">
        <f t="shared" si="0"/>
        <v>14</v>
      </c>
      <c r="N13" s="29"/>
    </row>
    <row r="14" spans="1:14" ht="14.25">
      <c r="A14" s="20">
        <v>9</v>
      </c>
      <c r="B14" s="70" t="s">
        <v>70</v>
      </c>
      <c r="C14" s="69" t="s">
        <v>147</v>
      </c>
      <c r="D14" s="25" t="s">
        <v>29</v>
      </c>
      <c r="E14" s="8"/>
      <c r="F14" s="10">
        <v>13</v>
      </c>
      <c r="G14" s="8"/>
      <c r="H14" s="61"/>
      <c r="I14" s="8"/>
      <c r="J14" s="10"/>
      <c r="K14" s="8">
        <f t="shared" si="0"/>
        <v>13</v>
      </c>
      <c r="M14" s="29">
        <f>F14+F15+F28</f>
        <v>13</v>
      </c>
      <c r="N14" s="29"/>
    </row>
    <row r="15" spans="1:11" ht="14.25">
      <c r="A15" s="20">
        <v>10</v>
      </c>
      <c r="B15" s="70" t="s">
        <v>47</v>
      </c>
      <c r="C15" s="69" t="s">
        <v>48</v>
      </c>
      <c r="D15" s="25" t="s">
        <v>33</v>
      </c>
      <c r="E15" s="8"/>
      <c r="F15" s="10"/>
      <c r="G15" s="8"/>
      <c r="H15" s="61"/>
      <c r="I15" s="8"/>
      <c r="J15" s="10">
        <v>13</v>
      </c>
      <c r="K15" s="8">
        <f t="shared" si="0"/>
        <v>13</v>
      </c>
    </row>
    <row r="16" spans="1:11" ht="14.25">
      <c r="A16" s="20">
        <v>11</v>
      </c>
      <c r="B16" s="70" t="s">
        <v>106</v>
      </c>
      <c r="C16" s="69" t="s">
        <v>64</v>
      </c>
      <c r="D16" s="25" t="s">
        <v>33</v>
      </c>
      <c r="E16" s="8">
        <v>10</v>
      </c>
      <c r="F16" s="10"/>
      <c r="G16" s="8"/>
      <c r="H16" s="61"/>
      <c r="I16" s="8"/>
      <c r="J16" s="10"/>
      <c r="K16" s="8">
        <f t="shared" si="0"/>
        <v>10</v>
      </c>
    </row>
    <row r="17" spans="1:11" ht="14.25">
      <c r="A17" s="20">
        <v>12</v>
      </c>
      <c r="B17" s="70" t="s">
        <v>44</v>
      </c>
      <c r="C17" s="69" t="s">
        <v>120</v>
      </c>
      <c r="D17" s="25" t="s">
        <v>33</v>
      </c>
      <c r="E17" s="8">
        <v>8</v>
      </c>
      <c r="F17" s="10"/>
      <c r="G17" s="8"/>
      <c r="H17" s="61"/>
      <c r="I17" s="8"/>
      <c r="J17" s="10"/>
      <c r="K17" s="8">
        <f t="shared" si="0"/>
        <v>8</v>
      </c>
    </row>
    <row r="18" spans="1:11" ht="14.25">
      <c r="A18" s="20">
        <v>13</v>
      </c>
      <c r="B18" s="70" t="s">
        <v>179</v>
      </c>
      <c r="C18" s="69" t="s">
        <v>40</v>
      </c>
      <c r="D18" s="25" t="s">
        <v>31</v>
      </c>
      <c r="E18" s="8"/>
      <c r="F18" s="10"/>
      <c r="G18" s="8"/>
      <c r="H18" s="61"/>
      <c r="I18" s="8"/>
      <c r="J18" s="10">
        <v>8</v>
      </c>
      <c r="K18" s="8">
        <f t="shared" si="0"/>
        <v>8</v>
      </c>
    </row>
    <row r="19" spans="1:11" ht="14.25">
      <c r="A19" s="20">
        <v>14</v>
      </c>
      <c r="B19" s="70" t="s">
        <v>123</v>
      </c>
      <c r="C19" s="69" t="s">
        <v>75</v>
      </c>
      <c r="D19" s="25" t="s">
        <v>31</v>
      </c>
      <c r="E19" s="8">
        <v>3</v>
      </c>
      <c r="F19" s="10">
        <v>4</v>
      </c>
      <c r="G19" s="8"/>
      <c r="H19" s="61"/>
      <c r="I19" s="8"/>
      <c r="J19" s="10"/>
      <c r="K19" s="8">
        <f t="shared" si="0"/>
        <v>7</v>
      </c>
    </row>
    <row r="20" spans="1:11" ht="14.25">
      <c r="A20" s="20">
        <v>15</v>
      </c>
      <c r="B20" s="70" t="s">
        <v>98</v>
      </c>
      <c r="C20" s="69" t="s">
        <v>69</v>
      </c>
      <c r="D20" s="25" t="s">
        <v>30</v>
      </c>
      <c r="E20" s="8"/>
      <c r="F20" s="10">
        <v>6</v>
      </c>
      <c r="G20" s="8"/>
      <c r="H20" s="61"/>
      <c r="I20" s="8"/>
      <c r="J20" s="10"/>
      <c r="K20" s="8">
        <f t="shared" si="0"/>
        <v>6</v>
      </c>
    </row>
    <row r="21" spans="1:11" ht="14.25">
      <c r="A21" s="20">
        <v>16</v>
      </c>
      <c r="B21" s="70" t="s">
        <v>148</v>
      </c>
      <c r="C21" s="69" t="s">
        <v>40</v>
      </c>
      <c r="D21" s="25" t="s">
        <v>29</v>
      </c>
      <c r="E21" s="8"/>
      <c r="F21" s="10"/>
      <c r="G21" s="8"/>
      <c r="H21" s="61"/>
      <c r="I21" s="8"/>
      <c r="J21" s="10">
        <v>6</v>
      </c>
      <c r="K21" s="8">
        <f t="shared" si="0"/>
        <v>6</v>
      </c>
    </row>
    <row r="22" spans="1:11" ht="14.25">
      <c r="A22" s="20">
        <v>17</v>
      </c>
      <c r="B22" s="70" t="s">
        <v>180</v>
      </c>
      <c r="C22" s="69" t="s">
        <v>181</v>
      </c>
      <c r="D22" s="25" t="s">
        <v>31</v>
      </c>
      <c r="E22" s="8"/>
      <c r="F22" s="10"/>
      <c r="G22" s="8"/>
      <c r="H22" s="61"/>
      <c r="I22" s="8"/>
      <c r="J22" s="10">
        <v>4</v>
      </c>
      <c r="K22" s="8">
        <f t="shared" si="0"/>
        <v>4</v>
      </c>
    </row>
    <row r="23" spans="1:11" ht="14.25">
      <c r="A23" s="20">
        <v>18</v>
      </c>
      <c r="B23" s="70" t="s">
        <v>148</v>
      </c>
      <c r="C23" s="69" t="s">
        <v>40</v>
      </c>
      <c r="D23" s="25" t="s">
        <v>29</v>
      </c>
      <c r="E23" s="8"/>
      <c r="F23" s="10">
        <v>3</v>
      </c>
      <c r="G23" s="8"/>
      <c r="H23" s="61"/>
      <c r="I23" s="8"/>
      <c r="J23" s="10"/>
      <c r="K23" s="8">
        <f t="shared" si="0"/>
        <v>3</v>
      </c>
    </row>
    <row r="24" spans="1:11" ht="14.25">
      <c r="A24" s="20">
        <v>19</v>
      </c>
      <c r="B24" s="70" t="s">
        <v>182</v>
      </c>
      <c r="C24" s="69" t="s">
        <v>183</v>
      </c>
      <c r="D24" s="25" t="s">
        <v>29</v>
      </c>
      <c r="E24" s="8"/>
      <c r="F24" s="10"/>
      <c r="G24" s="8"/>
      <c r="H24" s="61"/>
      <c r="I24" s="8"/>
      <c r="J24" s="10">
        <v>3</v>
      </c>
      <c r="K24" s="8">
        <f t="shared" si="0"/>
        <v>3</v>
      </c>
    </row>
    <row r="25" spans="1:11" ht="14.25">
      <c r="A25" s="20">
        <v>20</v>
      </c>
      <c r="B25" s="70" t="s">
        <v>125</v>
      </c>
      <c r="C25" s="69" t="s">
        <v>11</v>
      </c>
      <c r="D25" s="25" t="s">
        <v>30</v>
      </c>
      <c r="E25" s="8">
        <v>2</v>
      </c>
      <c r="F25" s="10"/>
      <c r="G25" s="8"/>
      <c r="H25" s="61"/>
      <c r="I25" s="8"/>
      <c r="J25" s="10"/>
      <c r="K25" s="8">
        <f t="shared" si="0"/>
        <v>2</v>
      </c>
    </row>
    <row r="26" spans="1:11" ht="14.25">
      <c r="A26" s="20">
        <v>21</v>
      </c>
      <c r="B26" s="70" t="s">
        <v>184</v>
      </c>
      <c r="C26" s="69" t="s">
        <v>111</v>
      </c>
      <c r="D26" s="25" t="s">
        <v>32</v>
      </c>
      <c r="E26" s="8"/>
      <c r="F26" s="10"/>
      <c r="G26" s="8"/>
      <c r="H26" s="61"/>
      <c r="I26" s="8"/>
      <c r="J26" s="10">
        <v>2</v>
      </c>
      <c r="K26" s="8">
        <f t="shared" si="0"/>
        <v>2</v>
      </c>
    </row>
    <row r="27" spans="1:11" ht="15">
      <c r="A27" s="45">
        <v>22</v>
      </c>
      <c r="B27" s="99" t="s">
        <v>149</v>
      </c>
      <c r="C27" s="55" t="s">
        <v>120</v>
      </c>
      <c r="D27" s="100" t="s">
        <v>150</v>
      </c>
      <c r="E27" s="8"/>
      <c r="F27" s="10">
        <v>2</v>
      </c>
      <c r="G27" s="8"/>
      <c r="H27" s="61"/>
      <c r="I27" s="8"/>
      <c r="J27" s="10"/>
      <c r="K27" s="8">
        <f t="shared" si="0"/>
        <v>2</v>
      </c>
    </row>
    <row r="28" spans="1:11" ht="13.5" customHeight="1" thickBot="1">
      <c r="A28" s="20">
        <v>23</v>
      </c>
      <c r="B28" s="21" t="s">
        <v>124</v>
      </c>
      <c r="C28" s="23" t="s">
        <v>48</v>
      </c>
      <c r="D28" s="15" t="s">
        <v>37</v>
      </c>
      <c r="E28" s="8">
        <v>1</v>
      </c>
      <c r="F28" s="10"/>
      <c r="G28" s="8"/>
      <c r="H28" s="61"/>
      <c r="I28" s="9"/>
      <c r="J28" s="10"/>
      <c r="K28" s="8">
        <f t="shared" si="0"/>
        <v>1</v>
      </c>
    </row>
    <row r="29" spans="1:2" ht="14.25">
      <c r="A29" s="16"/>
      <c r="B29" s="17"/>
    </row>
    <row r="34" ht="14.25" hidden="1"/>
    <row r="35" spans="2:11" ht="14.25" hidden="1">
      <c r="B35" s="28" t="s">
        <v>33</v>
      </c>
      <c r="C35" s="1"/>
      <c r="E35" s="29">
        <f>E7+E8+E11</f>
        <v>20</v>
      </c>
      <c r="F35" s="29">
        <f>F7+F8+F10+F11+F13+F15+F9</f>
        <v>19</v>
      </c>
      <c r="G35" s="29"/>
      <c r="H35" s="29"/>
      <c r="I35" s="29"/>
      <c r="J35" s="29">
        <f>J7+J8+J10+J9</f>
        <v>46</v>
      </c>
      <c r="K35" s="29">
        <f>K8+K7+K9+K11+K13</f>
        <v>151</v>
      </c>
    </row>
    <row r="36" spans="2:11" ht="14.25" hidden="1">
      <c r="B36" s="28" t="s">
        <v>32</v>
      </c>
      <c r="C36" s="1"/>
      <c r="E36" s="29">
        <f>E27</f>
        <v>0</v>
      </c>
      <c r="F36" s="29">
        <v>0</v>
      </c>
      <c r="G36" s="29"/>
      <c r="H36" s="29"/>
      <c r="I36" s="29"/>
      <c r="J36" s="29">
        <v>0</v>
      </c>
      <c r="K36" s="29">
        <v>0</v>
      </c>
    </row>
    <row r="37" spans="2:11" ht="14.25" hidden="1">
      <c r="B37" s="28" t="s">
        <v>29</v>
      </c>
      <c r="C37" s="1"/>
      <c r="E37" s="29">
        <f>E6</f>
        <v>13</v>
      </c>
      <c r="F37" s="29">
        <f>F6</f>
        <v>20</v>
      </c>
      <c r="G37" s="29"/>
      <c r="H37" s="29"/>
      <c r="I37" s="29"/>
      <c r="J37" s="29" t="e">
        <f>#REF!+#REF!+J6</f>
        <v>#REF!</v>
      </c>
      <c r="K37" s="29">
        <v>4</v>
      </c>
    </row>
    <row r="38" spans="2:11" ht="14.25" hidden="1">
      <c r="B38" s="28" t="s">
        <v>38</v>
      </c>
      <c r="C38" s="1"/>
      <c r="E38" s="29">
        <v>0</v>
      </c>
      <c r="F38" s="29">
        <v>0</v>
      </c>
      <c r="G38" s="29"/>
      <c r="H38" s="29"/>
      <c r="I38" s="29"/>
      <c r="J38" s="29">
        <v>4</v>
      </c>
      <c r="K38" s="29">
        <v>0</v>
      </c>
    </row>
    <row r="39" spans="2:11" ht="14.25" hidden="1">
      <c r="B39" s="28" t="s">
        <v>31</v>
      </c>
      <c r="C39" s="1"/>
      <c r="E39" s="29">
        <v>8</v>
      </c>
      <c r="F39" s="29" t="e">
        <f>#REF!+#REF!</f>
        <v>#REF!</v>
      </c>
      <c r="G39" s="29"/>
      <c r="H39" s="29"/>
      <c r="I39" s="29"/>
      <c r="J39" s="29" t="e">
        <f>#REF!</f>
        <v>#REF!</v>
      </c>
      <c r="K39" s="29">
        <v>0</v>
      </c>
    </row>
    <row r="40" spans="2:11" ht="14.25" hidden="1">
      <c r="B40" s="28" t="s">
        <v>34</v>
      </c>
      <c r="C40" s="1"/>
      <c r="E40" s="29">
        <v>0</v>
      </c>
      <c r="F40" s="29">
        <v>0</v>
      </c>
      <c r="G40" s="29"/>
      <c r="H40" s="29"/>
      <c r="I40" s="29"/>
      <c r="J40" s="29">
        <v>0</v>
      </c>
      <c r="K40" s="29">
        <v>0</v>
      </c>
    </row>
    <row r="41" spans="2:11" ht="14.25" hidden="1">
      <c r="B41" s="28" t="s">
        <v>37</v>
      </c>
      <c r="C41" s="1"/>
      <c r="E41" s="29">
        <v>0</v>
      </c>
      <c r="F41" s="29">
        <v>0</v>
      </c>
      <c r="G41" s="29"/>
      <c r="H41" s="29"/>
      <c r="I41" s="29"/>
      <c r="J41" s="29">
        <v>0</v>
      </c>
      <c r="K41" s="29">
        <v>0</v>
      </c>
    </row>
    <row r="42" spans="2:11" ht="14.25" hidden="1">
      <c r="B42" s="31" t="s">
        <v>30</v>
      </c>
      <c r="E42" s="29">
        <v>0</v>
      </c>
      <c r="F42" s="29">
        <v>0</v>
      </c>
      <c r="G42" s="29"/>
      <c r="H42" s="29"/>
      <c r="I42" s="29"/>
      <c r="J42" s="29">
        <v>0</v>
      </c>
      <c r="K42" s="29">
        <v>2</v>
      </c>
    </row>
    <row r="43" spans="2:11" ht="14.25" hidden="1">
      <c r="B43" s="31" t="s">
        <v>35</v>
      </c>
      <c r="E43" s="29">
        <v>0</v>
      </c>
      <c r="F43" s="29">
        <v>0</v>
      </c>
      <c r="G43" s="29"/>
      <c r="H43" s="29"/>
      <c r="I43" s="29"/>
      <c r="J43" s="29">
        <v>20</v>
      </c>
      <c r="K43" s="29">
        <v>2</v>
      </c>
    </row>
    <row r="44" ht="14.25" hidden="1"/>
    <row r="45" spans="4:10" ht="15" hidden="1">
      <c r="D45" t="s">
        <v>58</v>
      </c>
      <c r="E45" s="33">
        <f>SUM(E35:E43)</f>
        <v>41</v>
      </c>
      <c r="F45" s="33" t="e">
        <f>SUM(F35:F43)</f>
        <v>#REF!</v>
      </c>
      <c r="G45" s="33"/>
      <c r="H45" s="33"/>
      <c r="I45" s="33"/>
      <c r="J45" s="33" t="e">
        <f>SUM(J35:J43)</f>
        <v>#REF!</v>
      </c>
    </row>
  </sheetData>
  <sheetProtection/>
  <mergeCells count="8">
    <mergeCell ref="A1:K1"/>
    <mergeCell ref="A2:K2"/>
    <mergeCell ref="A3:K3"/>
    <mergeCell ref="A4:A5"/>
    <mergeCell ref="B4:B5"/>
    <mergeCell ref="C4:C5"/>
    <mergeCell ref="D4:D5"/>
    <mergeCell ref="K4:K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M6" sqref="M6:M10"/>
    </sheetView>
  </sheetViews>
  <sheetFormatPr defaultColWidth="8.796875" defaultRowHeight="14.25"/>
  <cols>
    <col min="1" max="1" width="3.3984375" style="0" bestFit="1" customWidth="1"/>
    <col min="2" max="2" width="16.09765625" style="0" bestFit="1" customWidth="1"/>
    <col min="3" max="3" width="11.8984375" style="0" customWidth="1"/>
    <col min="4" max="4" width="18.69921875" style="0" bestFit="1" customWidth="1"/>
    <col min="5" max="5" width="9.09765625" style="0" bestFit="1" customWidth="1"/>
    <col min="6" max="6" width="10.09765625" style="0" bestFit="1" customWidth="1"/>
    <col min="7" max="7" width="8.09765625" style="0" bestFit="1" customWidth="1"/>
    <col min="8" max="9" width="8.09765625" style="0" customWidth="1"/>
    <col min="10" max="10" width="9.8984375" style="0" bestFit="1" customWidth="1"/>
    <col min="11" max="11" width="6.3984375" style="0" bestFit="1" customWidth="1"/>
    <col min="12" max="12" width="0" style="0" hidden="1" customWidth="1"/>
    <col min="13" max="13" width="3.8984375" style="0" bestFit="1" customWidth="1"/>
    <col min="14" max="18" width="2.8984375" style="0" bestFit="1" customWidth="1"/>
  </cols>
  <sheetData>
    <row r="1" spans="1:11" ht="15">
      <c r="A1" s="118" t="s">
        <v>18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14.25">
      <c r="A2" s="119" t="s">
        <v>118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5" thickBot="1">
      <c r="A3" s="119" t="s">
        <v>12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1" ht="55.5" customHeight="1" thickBot="1">
      <c r="A4" s="120" t="s">
        <v>0</v>
      </c>
      <c r="B4" s="120" t="s">
        <v>1</v>
      </c>
      <c r="C4" s="120" t="s">
        <v>7</v>
      </c>
      <c r="D4" s="120" t="s">
        <v>28</v>
      </c>
      <c r="E4" s="5" t="s">
        <v>86</v>
      </c>
      <c r="F4" s="6" t="s">
        <v>16</v>
      </c>
      <c r="G4" s="7" t="s">
        <v>49</v>
      </c>
      <c r="H4" s="46" t="s">
        <v>17</v>
      </c>
      <c r="I4" s="59" t="s">
        <v>21</v>
      </c>
      <c r="J4" s="59" t="s">
        <v>25</v>
      </c>
      <c r="K4" s="126" t="s">
        <v>13</v>
      </c>
    </row>
    <row r="5" spans="1:11" ht="15" customHeight="1" thickBot="1">
      <c r="A5" s="129"/>
      <c r="B5" s="129"/>
      <c r="C5" s="129"/>
      <c r="D5" s="129"/>
      <c r="E5" s="71" t="s">
        <v>89</v>
      </c>
      <c r="F5" s="66" t="s">
        <v>90</v>
      </c>
      <c r="G5" s="66" t="s">
        <v>91</v>
      </c>
      <c r="H5" s="67" t="s">
        <v>92</v>
      </c>
      <c r="I5" s="66" t="s">
        <v>24</v>
      </c>
      <c r="J5" s="66" t="s">
        <v>119</v>
      </c>
      <c r="K5" s="127"/>
    </row>
    <row r="6" spans="1:18" ht="15" customHeight="1">
      <c r="A6" s="88">
        <v>1</v>
      </c>
      <c r="B6" s="89" t="s">
        <v>51</v>
      </c>
      <c r="C6" s="89" t="s">
        <v>52</v>
      </c>
      <c r="D6" s="90" t="s">
        <v>30</v>
      </c>
      <c r="E6" s="43">
        <v>13</v>
      </c>
      <c r="F6" s="91">
        <v>20</v>
      </c>
      <c r="G6" s="92">
        <v>20</v>
      </c>
      <c r="H6" s="92"/>
      <c r="I6" s="93">
        <v>18</v>
      </c>
      <c r="J6" s="91">
        <v>13</v>
      </c>
      <c r="K6" s="92">
        <f>SUM(E6:J6)-13</f>
        <v>71</v>
      </c>
      <c r="L6" s="29">
        <f>E6+E8+E10+E11+E13</f>
        <v>53</v>
      </c>
      <c r="M6" s="29"/>
      <c r="N6" s="29"/>
      <c r="O6" s="29"/>
      <c r="P6" s="29"/>
      <c r="Q6" s="29"/>
      <c r="R6" s="29"/>
    </row>
    <row r="7" spans="1:18" ht="15" customHeight="1">
      <c r="A7" s="88">
        <v>2</v>
      </c>
      <c r="B7" s="94" t="s">
        <v>59</v>
      </c>
      <c r="C7" s="94" t="s">
        <v>5</v>
      </c>
      <c r="D7" s="95" t="s">
        <v>29</v>
      </c>
      <c r="E7" s="96"/>
      <c r="F7" s="97">
        <v>16</v>
      </c>
      <c r="G7" s="98"/>
      <c r="H7" s="98"/>
      <c r="I7" s="98">
        <v>25</v>
      </c>
      <c r="J7" s="97">
        <v>6</v>
      </c>
      <c r="K7" s="92">
        <f aca="true" t="shared" si="0" ref="K7:K27">SUM(E7:J7)</f>
        <v>47</v>
      </c>
      <c r="L7" s="29">
        <f>E7</f>
        <v>0</v>
      </c>
      <c r="M7" s="29"/>
      <c r="N7" s="29"/>
      <c r="Q7" s="29"/>
      <c r="R7" s="29"/>
    </row>
    <row r="8" spans="1:14" ht="15">
      <c r="A8" s="88">
        <v>3</v>
      </c>
      <c r="B8" s="94" t="s">
        <v>83</v>
      </c>
      <c r="C8" s="94" t="s">
        <v>2</v>
      </c>
      <c r="D8" s="95" t="s">
        <v>29</v>
      </c>
      <c r="E8" s="96">
        <v>20</v>
      </c>
      <c r="F8" s="97"/>
      <c r="G8" s="98"/>
      <c r="H8" s="98"/>
      <c r="I8" s="98"/>
      <c r="J8" s="97">
        <v>20</v>
      </c>
      <c r="K8" s="92">
        <f t="shared" si="0"/>
        <v>40</v>
      </c>
      <c r="M8" s="29"/>
      <c r="N8" s="29"/>
    </row>
    <row r="9" spans="1:17" ht="14.25">
      <c r="A9" s="63">
        <v>4</v>
      </c>
      <c r="B9" s="21" t="s">
        <v>65</v>
      </c>
      <c r="C9" s="21" t="s">
        <v>6</v>
      </c>
      <c r="D9" s="15" t="s">
        <v>32</v>
      </c>
      <c r="E9" s="61">
        <v>16</v>
      </c>
      <c r="F9" s="10">
        <v>13</v>
      </c>
      <c r="G9" s="8"/>
      <c r="H9" s="8"/>
      <c r="I9" s="8"/>
      <c r="J9" s="10">
        <v>10</v>
      </c>
      <c r="K9" s="78">
        <f t="shared" si="0"/>
        <v>39</v>
      </c>
      <c r="L9" s="29">
        <f>E9+E16</f>
        <v>16</v>
      </c>
      <c r="M9" s="29"/>
      <c r="N9" s="29"/>
      <c r="O9" s="29"/>
      <c r="P9" s="29"/>
      <c r="Q9" s="29"/>
    </row>
    <row r="10" spans="1:16" ht="14.25">
      <c r="A10" s="63">
        <v>5</v>
      </c>
      <c r="B10" s="21" t="s">
        <v>62</v>
      </c>
      <c r="C10" s="21" t="s">
        <v>63</v>
      </c>
      <c r="D10" s="15" t="s">
        <v>33</v>
      </c>
      <c r="E10" s="61">
        <v>4</v>
      </c>
      <c r="F10" s="10"/>
      <c r="G10" s="8">
        <v>16</v>
      </c>
      <c r="H10" s="8"/>
      <c r="I10" s="8">
        <v>15</v>
      </c>
      <c r="J10" s="10">
        <v>2</v>
      </c>
      <c r="K10" s="78">
        <f t="shared" si="0"/>
        <v>37</v>
      </c>
      <c r="M10" s="29"/>
      <c r="N10" s="29"/>
      <c r="O10" s="29"/>
      <c r="P10" s="29"/>
    </row>
    <row r="11" spans="1:16" ht="14.25">
      <c r="A11" s="63">
        <v>6</v>
      </c>
      <c r="B11" s="21" t="s">
        <v>61</v>
      </c>
      <c r="C11" s="21" t="s">
        <v>4</v>
      </c>
      <c r="D11" s="15" t="s">
        <v>33</v>
      </c>
      <c r="E11" s="61">
        <v>10</v>
      </c>
      <c r="F11" s="10"/>
      <c r="G11" s="8"/>
      <c r="H11" s="8"/>
      <c r="I11" s="8">
        <v>21</v>
      </c>
      <c r="J11" s="10">
        <v>4</v>
      </c>
      <c r="K11" s="78">
        <f t="shared" si="0"/>
        <v>35</v>
      </c>
      <c r="M11" s="29"/>
      <c r="N11" s="29"/>
      <c r="O11" s="29"/>
      <c r="P11" s="29"/>
    </row>
    <row r="12" spans="1:11" ht="14.25">
      <c r="A12" s="63">
        <v>7</v>
      </c>
      <c r="B12" s="21" t="s">
        <v>130</v>
      </c>
      <c r="C12" s="21" t="s">
        <v>81</v>
      </c>
      <c r="D12" s="15" t="s">
        <v>31</v>
      </c>
      <c r="E12" s="61">
        <v>3</v>
      </c>
      <c r="F12" s="10">
        <v>6</v>
      </c>
      <c r="G12" s="8"/>
      <c r="H12" s="8"/>
      <c r="I12" s="8">
        <v>13</v>
      </c>
      <c r="J12" s="10">
        <v>3</v>
      </c>
      <c r="K12" s="78">
        <f t="shared" si="0"/>
        <v>25</v>
      </c>
    </row>
    <row r="13" spans="1:17" ht="14.25">
      <c r="A13" s="63">
        <v>8</v>
      </c>
      <c r="B13" s="51" t="s">
        <v>116</v>
      </c>
      <c r="C13" s="51" t="s">
        <v>117</v>
      </c>
      <c r="D13" s="65" t="s">
        <v>29</v>
      </c>
      <c r="E13" s="62">
        <v>6</v>
      </c>
      <c r="F13" s="53">
        <v>10</v>
      </c>
      <c r="G13" s="52"/>
      <c r="H13" s="52"/>
      <c r="I13" s="52"/>
      <c r="J13" s="53"/>
      <c r="K13" s="78">
        <f t="shared" si="0"/>
        <v>16</v>
      </c>
      <c r="Q13" s="29"/>
    </row>
    <row r="14" spans="1:18" ht="14.25">
      <c r="A14" s="63">
        <v>9</v>
      </c>
      <c r="B14" s="21" t="s">
        <v>99</v>
      </c>
      <c r="C14" s="21" t="s">
        <v>4</v>
      </c>
      <c r="D14" s="15" t="s">
        <v>32</v>
      </c>
      <c r="E14" s="61"/>
      <c r="F14" s="10"/>
      <c r="G14" s="8"/>
      <c r="H14" s="8"/>
      <c r="I14" s="8"/>
      <c r="J14" s="10">
        <v>16</v>
      </c>
      <c r="K14" s="78">
        <f t="shared" si="0"/>
        <v>16</v>
      </c>
      <c r="M14" s="29"/>
      <c r="R14" s="29"/>
    </row>
    <row r="15" spans="1:11" ht="14.25">
      <c r="A15" s="63">
        <v>10</v>
      </c>
      <c r="B15" s="21" t="s">
        <v>79</v>
      </c>
      <c r="C15" s="21" t="s">
        <v>128</v>
      </c>
      <c r="D15" s="15" t="s">
        <v>30</v>
      </c>
      <c r="E15" s="61">
        <v>7</v>
      </c>
      <c r="F15" s="10">
        <v>8</v>
      </c>
      <c r="G15" s="8"/>
      <c r="H15" s="8"/>
      <c r="I15" s="8"/>
      <c r="J15" s="10"/>
      <c r="K15" s="78">
        <f t="shared" si="0"/>
        <v>15</v>
      </c>
    </row>
    <row r="16" spans="1:11" ht="14.25">
      <c r="A16" s="63">
        <v>11</v>
      </c>
      <c r="B16" s="21" t="s">
        <v>164</v>
      </c>
      <c r="C16" s="21" t="s">
        <v>2</v>
      </c>
      <c r="D16" s="15" t="s">
        <v>30</v>
      </c>
      <c r="E16" s="61"/>
      <c r="F16" s="10"/>
      <c r="G16" s="8">
        <v>13</v>
      </c>
      <c r="H16" s="8"/>
      <c r="I16" s="8"/>
      <c r="J16" s="10"/>
      <c r="K16" s="78">
        <f t="shared" si="0"/>
        <v>13</v>
      </c>
    </row>
    <row r="17" spans="1:11" ht="14.25">
      <c r="A17" s="63">
        <v>12</v>
      </c>
      <c r="B17" s="21" t="s">
        <v>165</v>
      </c>
      <c r="C17" s="21" t="s">
        <v>166</v>
      </c>
      <c r="D17" s="15" t="s">
        <v>30</v>
      </c>
      <c r="E17" s="61"/>
      <c r="F17" s="10"/>
      <c r="G17" s="8">
        <v>10</v>
      </c>
      <c r="H17" s="8"/>
      <c r="I17" s="8"/>
      <c r="J17" s="10"/>
      <c r="K17" s="78">
        <f t="shared" si="0"/>
        <v>10</v>
      </c>
    </row>
    <row r="18" spans="1:14" ht="14.25">
      <c r="A18" s="63">
        <v>13</v>
      </c>
      <c r="B18" s="21" t="s">
        <v>126</v>
      </c>
      <c r="C18" s="21" t="s">
        <v>127</v>
      </c>
      <c r="D18" s="15" t="s">
        <v>29</v>
      </c>
      <c r="E18" s="61">
        <v>8</v>
      </c>
      <c r="F18" s="10"/>
      <c r="G18" s="8"/>
      <c r="H18" s="8"/>
      <c r="I18" s="8"/>
      <c r="J18" s="10">
        <v>1</v>
      </c>
      <c r="K18" s="78">
        <f t="shared" si="0"/>
        <v>9</v>
      </c>
      <c r="N18" s="29"/>
    </row>
    <row r="19" spans="1:12" ht="14.25">
      <c r="A19" s="63">
        <v>14</v>
      </c>
      <c r="B19" s="21" t="s">
        <v>167</v>
      </c>
      <c r="C19" s="21" t="s">
        <v>168</v>
      </c>
      <c r="D19" s="15" t="s">
        <v>30</v>
      </c>
      <c r="E19" s="61"/>
      <c r="F19" s="10"/>
      <c r="G19" s="8">
        <v>8</v>
      </c>
      <c r="H19" s="8"/>
      <c r="I19" s="8"/>
      <c r="J19" s="10"/>
      <c r="K19" s="8">
        <f t="shared" si="0"/>
        <v>8</v>
      </c>
      <c r="L19">
        <v>3</v>
      </c>
    </row>
    <row r="20" spans="1:14" ht="14.25">
      <c r="A20" s="63">
        <v>15</v>
      </c>
      <c r="B20" s="21" t="s">
        <v>185</v>
      </c>
      <c r="C20" s="21" t="s">
        <v>5</v>
      </c>
      <c r="D20" s="15" t="s">
        <v>32</v>
      </c>
      <c r="E20" s="61"/>
      <c r="F20" s="10"/>
      <c r="G20" s="8"/>
      <c r="H20" s="8"/>
      <c r="I20" s="8"/>
      <c r="J20" s="10">
        <v>8</v>
      </c>
      <c r="K20" s="8">
        <f t="shared" si="0"/>
        <v>8</v>
      </c>
      <c r="N20" s="29"/>
    </row>
    <row r="21" spans="1:11" ht="14.25">
      <c r="A21" s="63">
        <v>16</v>
      </c>
      <c r="B21" s="21" t="s">
        <v>77</v>
      </c>
      <c r="C21" s="21" t="s">
        <v>78</v>
      </c>
      <c r="D21" s="15" t="s">
        <v>29</v>
      </c>
      <c r="E21" s="61"/>
      <c r="F21" s="10">
        <v>4</v>
      </c>
      <c r="G21" s="8"/>
      <c r="H21" s="8"/>
      <c r="I21" s="8"/>
      <c r="J21" s="10"/>
      <c r="K21" s="8">
        <f t="shared" si="0"/>
        <v>4</v>
      </c>
    </row>
    <row r="22" spans="1:14" ht="14.25">
      <c r="A22" s="63">
        <v>17</v>
      </c>
      <c r="B22" s="21" t="s">
        <v>151</v>
      </c>
      <c r="C22" s="21" t="s">
        <v>127</v>
      </c>
      <c r="D22" s="15" t="s">
        <v>29</v>
      </c>
      <c r="E22" s="61"/>
      <c r="F22" s="10">
        <v>3</v>
      </c>
      <c r="G22" s="8"/>
      <c r="H22" s="8"/>
      <c r="I22" s="8"/>
      <c r="J22" s="10"/>
      <c r="K22" s="8">
        <f t="shared" si="0"/>
        <v>3</v>
      </c>
      <c r="N22" s="29"/>
    </row>
    <row r="23" spans="1:14" ht="14.25">
      <c r="A23" s="63">
        <v>18</v>
      </c>
      <c r="B23" s="21" t="s">
        <v>129</v>
      </c>
      <c r="C23" s="21" t="s">
        <v>50</v>
      </c>
      <c r="D23" s="15" t="s">
        <v>33</v>
      </c>
      <c r="E23" s="61">
        <v>2</v>
      </c>
      <c r="F23" s="10"/>
      <c r="G23" s="8"/>
      <c r="H23" s="8"/>
      <c r="I23" s="8"/>
      <c r="J23" s="10"/>
      <c r="K23" s="8">
        <f t="shared" si="0"/>
        <v>2</v>
      </c>
      <c r="N23" s="29"/>
    </row>
    <row r="24" spans="1:11" ht="14.25">
      <c r="A24" s="63">
        <v>18</v>
      </c>
      <c r="B24" s="21" t="s">
        <v>152</v>
      </c>
      <c r="C24" s="21" t="s">
        <v>88</v>
      </c>
      <c r="D24" s="15" t="s">
        <v>37</v>
      </c>
      <c r="E24" s="61"/>
      <c r="F24" s="10">
        <v>2</v>
      </c>
      <c r="G24" s="8"/>
      <c r="H24" s="8"/>
      <c r="I24" s="8"/>
      <c r="J24" s="10"/>
      <c r="K24" s="8">
        <f t="shared" si="0"/>
        <v>2</v>
      </c>
    </row>
    <row r="25" spans="1:11" ht="14.25">
      <c r="A25" s="63">
        <v>19</v>
      </c>
      <c r="B25" s="21" t="s">
        <v>87</v>
      </c>
      <c r="C25" s="21" t="s">
        <v>88</v>
      </c>
      <c r="D25" s="15" t="s">
        <v>31</v>
      </c>
      <c r="E25" s="61">
        <v>1</v>
      </c>
      <c r="F25" s="10"/>
      <c r="G25" s="8"/>
      <c r="H25" s="8"/>
      <c r="I25" s="8"/>
      <c r="J25" s="10"/>
      <c r="K25" s="8">
        <f t="shared" si="0"/>
        <v>1</v>
      </c>
    </row>
    <row r="26" spans="1:11" ht="14.25">
      <c r="A26" s="63"/>
      <c r="B26" s="21" t="s">
        <v>83</v>
      </c>
      <c r="C26" s="21" t="s">
        <v>153</v>
      </c>
      <c r="D26" s="15" t="s">
        <v>37</v>
      </c>
      <c r="E26" s="61"/>
      <c r="F26" s="10">
        <v>1</v>
      </c>
      <c r="G26" s="8"/>
      <c r="H26" s="80"/>
      <c r="I26" s="80"/>
      <c r="J26" s="10"/>
      <c r="K26" s="8">
        <f t="shared" si="0"/>
        <v>1</v>
      </c>
    </row>
    <row r="27" spans="1:11" ht="15" thickBot="1">
      <c r="A27" s="63">
        <v>20</v>
      </c>
      <c r="B27" s="21" t="s">
        <v>108</v>
      </c>
      <c r="C27" s="21" t="s">
        <v>109</v>
      </c>
      <c r="D27" s="15" t="s">
        <v>33</v>
      </c>
      <c r="E27" s="61"/>
      <c r="F27" s="10"/>
      <c r="G27" s="8"/>
      <c r="H27" s="9"/>
      <c r="I27" s="9"/>
      <c r="J27" s="10"/>
      <c r="K27" s="8">
        <f t="shared" si="0"/>
        <v>0</v>
      </c>
    </row>
    <row r="32" ht="14.25" hidden="1"/>
    <row r="33" ht="14.25" hidden="1"/>
    <row r="34" spans="2:11" ht="14.25" hidden="1">
      <c r="B34" s="12" t="s">
        <v>54</v>
      </c>
      <c r="C34" s="12"/>
      <c r="D34" s="12"/>
      <c r="E34" s="12"/>
      <c r="F34" s="12"/>
      <c r="G34" s="12"/>
      <c r="H34" s="12"/>
      <c r="I34" s="12"/>
      <c r="J34" s="12"/>
      <c r="K34" s="12"/>
    </row>
    <row r="35" spans="2:11" ht="14.25" hidden="1">
      <c r="B35" s="28" t="s">
        <v>33</v>
      </c>
      <c r="C35" s="1"/>
      <c r="E35" s="29"/>
      <c r="F35" s="29"/>
      <c r="G35" s="29"/>
      <c r="H35" s="29"/>
      <c r="I35" s="29"/>
      <c r="J35" s="29"/>
      <c r="K35" s="29"/>
    </row>
    <row r="36" spans="2:11" ht="14.25" hidden="1">
      <c r="B36" s="28" t="s">
        <v>32</v>
      </c>
      <c r="C36" s="1"/>
      <c r="E36" s="29"/>
      <c r="F36" s="29"/>
      <c r="G36" s="29"/>
      <c r="H36" s="29"/>
      <c r="I36" s="29"/>
      <c r="J36" s="29"/>
      <c r="K36" s="29"/>
    </row>
    <row r="37" spans="2:11" ht="14.25" hidden="1">
      <c r="B37" s="28" t="s">
        <v>29</v>
      </c>
      <c r="C37" s="1"/>
      <c r="E37" s="29"/>
      <c r="F37" s="29"/>
      <c r="G37" s="29"/>
      <c r="H37" s="29"/>
      <c r="I37" s="29"/>
      <c r="J37" s="29"/>
      <c r="K37" s="29"/>
    </row>
    <row r="38" spans="2:11" ht="14.25" hidden="1">
      <c r="B38" s="28" t="s">
        <v>38</v>
      </c>
      <c r="C38" s="1"/>
      <c r="E38" s="29"/>
      <c r="F38" s="29"/>
      <c r="G38" s="29"/>
      <c r="H38" s="29"/>
      <c r="I38" s="29"/>
      <c r="J38" s="29"/>
      <c r="K38" s="29"/>
    </row>
    <row r="39" spans="2:11" ht="14.25" hidden="1">
      <c r="B39" s="28" t="s">
        <v>31</v>
      </c>
      <c r="C39" s="1"/>
      <c r="E39" s="29"/>
      <c r="F39" s="29"/>
      <c r="G39" s="29"/>
      <c r="H39" s="29"/>
      <c r="I39" s="29"/>
      <c r="J39" s="29"/>
      <c r="K39" s="29"/>
    </row>
    <row r="40" spans="2:11" ht="14.25" hidden="1">
      <c r="B40" s="28" t="s">
        <v>34</v>
      </c>
      <c r="C40" s="1"/>
      <c r="E40" s="29">
        <v>0</v>
      </c>
      <c r="F40" s="29">
        <v>0</v>
      </c>
      <c r="G40" s="29"/>
      <c r="H40" s="29"/>
      <c r="I40" s="29"/>
      <c r="J40" s="29">
        <v>0</v>
      </c>
      <c r="K40" s="29">
        <v>0</v>
      </c>
    </row>
    <row r="41" spans="2:11" ht="14.25" hidden="1">
      <c r="B41" s="28" t="s">
        <v>37</v>
      </c>
      <c r="C41" s="1"/>
      <c r="E41" s="29">
        <v>0</v>
      </c>
      <c r="F41" s="29">
        <v>0</v>
      </c>
      <c r="G41" s="29"/>
      <c r="H41" s="29"/>
      <c r="I41" s="29"/>
      <c r="J41" s="29">
        <v>0</v>
      </c>
      <c r="K41" s="29">
        <v>0</v>
      </c>
    </row>
    <row r="42" spans="2:11" ht="14.25" hidden="1">
      <c r="B42" s="31" t="s">
        <v>30</v>
      </c>
      <c r="E42" s="29">
        <f>E15</f>
        <v>7</v>
      </c>
      <c r="F42" s="29">
        <f>F15</f>
        <v>8</v>
      </c>
      <c r="G42" s="29"/>
      <c r="H42" s="29"/>
      <c r="I42" s="29"/>
      <c r="J42" s="29">
        <f>J25+J15</f>
        <v>0</v>
      </c>
      <c r="K42" s="29">
        <v>0</v>
      </c>
    </row>
    <row r="43" ht="14.25" hidden="1"/>
    <row r="44" spans="4:10" ht="15" hidden="1">
      <c r="D44" t="s">
        <v>58</v>
      </c>
      <c r="E44" s="33">
        <f>SUM(E35:E42)</f>
        <v>7</v>
      </c>
      <c r="F44" s="33">
        <f>SUM(F35:F42)</f>
        <v>8</v>
      </c>
      <c r="G44" s="33"/>
      <c r="H44" s="33"/>
      <c r="I44" s="33"/>
      <c r="J44" s="33">
        <f>SUM(J35:J42)</f>
        <v>0</v>
      </c>
    </row>
  </sheetData>
  <sheetProtection/>
  <mergeCells count="8">
    <mergeCell ref="A1:K1"/>
    <mergeCell ref="A2:K2"/>
    <mergeCell ref="A3:K3"/>
    <mergeCell ref="A4:A5"/>
    <mergeCell ref="B4:B5"/>
    <mergeCell ref="C4:C5"/>
    <mergeCell ref="D4:D5"/>
    <mergeCell ref="K4:K5"/>
  </mergeCells>
  <printOptions horizontalCentered="1"/>
  <pageMargins left="0.3" right="0.3" top="0.35433070866141736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zoomScale="98" zoomScaleNormal="98" zoomScalePageLayoutView="0" workbookViewId="0" topLeftCell="A1">
      <selection activeCell="N7" sqref="N7"/>
    </sheetView>
  </sheetViews>
  <sheetFormatPr defaultColWidth="8.796875" defaultRowHeight="14.25"/>
  <cols>
    <col min="1" max="1" width="3.3984375" style="0" bestFit="1" customWidth="1"/>
    <col min="2" max="2" width="13.59765625" style="0" customWidth="1"/>
    <col min="3" max="3" width="11" style="0" bestFit="1" customWidth="1"/>
    <col min="4" max="4" width="18" style="0" bestFit="1" customWidth="1"/>
    <col min="5" max="5" width="11.69921875" style="0" bestFit="1" customWidth="1"/>
    <col min="6" max="6" width="10.09765625" style="0" bestFit="1" customWidth="1"/>
    <col min="7" max="7" width="8.09765625" style="0" bestFit="1" customWidth="1"/>
    <col min="8" max="8" width="5.59765625" style="0" bestFit="1" customWidth="1"/>
    <col min="9" max="9" width="9.8984375" style="0" customWidth="1"/>
    <col min="10" max="10" width="13.09765625" style="0" bestFit="1" customWidth="1"/>
    <col min="11" max="11" width="6.69921875" style="0" customWidth="1"/>
    <col min="12" max="13" width="0" style="0" hidden="1" customWidth="1"/>
    <col min="14" max="17" width="2.8984375" style="0" bestFit="1" customWidth="1"/>
  </cols>
  <sheetData>
    <row r="1" spans="1:11" ht="15">
      <c r="A1" s="118" t="s">
        <v>18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14.25">
      <c r="A2" s="119" t="s">
        <v>118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5" thickBot="1">
      <c r="A3" s="119" t="s">
        <v>14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1" ht="54" customHeight="1" thickBot="1">
      <c r="A4" s="120" t="s">
        <v>0</v>
      </c>
      <c r="B4" s="120" t="s">
        <v>1</v>
      </c>
      <c r="C4" s="120" t="s">
        <v>7</v>
      </c>
      <c r="D4" s="120" t="s">
        <v>28</v>
      </c>
      <c r="E4" s="5" t="s">
        <v>86</v>
      </c>
      <c r="F4" s="6" t="s">
        <v>16</v>
      </c>
      <c r="G4" s="7" t="s">
        <v>49</v>
      </c>
      <c r="H4" s="46" t="s">
        <v>17</v>
      </c>
      <c r="I4" s="59" t="s">
        <v>21</v>
      </c>
      <c r="J4" s="59" t="s">
        <v>25</v>
      </c>
      <c r="K4" s="126" t="s">
        <v>13</v>
      </c>
    </row>
    <row r="5" spans="1:11" ht="15" customHeight="1" thickBot="1">
      <c r="A5" s="121"/>
      <c r="B5" s="121"/>
      <c r="C5" s="121"/>
      <c r="D5" s="121"/>
      <c r="E5" s="71" t="s">
        <v>89</v>
      </c>
      <c r="F5" s="66" t="s">
        <v>90</v>
      </c>
      <c r="G5" s="66" t="s">
        <v>91</v>
      </c>
      <c r="H5" s="67" t="s">
        <v>92</v>
      </c>
      <c r="I5" s="66" t="s">
        <v>24</v>
      </c>
      <c r="J5" s="66" t="s">
        <v>119</v>
      </c>
      <c r="K5" s="130"/>
    </row>
    <row r="6" spans="1:18" ht="15">
      <c r="A6" s="89">
        <v>1</v>
      </c>
      <c r="B6" s="106" t="s">
        <v>102</v>
      </c>
      <c r="C6" s="107" t="s">
        <v>103</v>
      </c>
      <c r="D6" s="108" t="s">
        <v>31</v>
      </c>
      <c r="E6" s="109">
        <v>16</v>
      </c>
      <c r="F6" s="110"/>
      <c r="G6" s="92"/>
      <c r="H6" s="109"/>
      <c r="I6" s="111">
        <v>21</v>
      </c>
      <c r="J6" s="110">
        <v>20</v>
      </c>
      <c r="K6" s="112">
        <f aca="true" t="shared" si="0" ref="K6:K34">SUM(E6:J6)</f>
        <v>57</v>
      </c>
      <c r="L6" s="29">
        <f>E6+E10+E15</f>
        <v>36</v>
      </c>
      <c r="M6" s="29">
        <f>F6+F10+F15</f>
        <v>6</v>
      </c>
      <c r="N6" s="29"/>
      <c r="O6" s="29"/>
      <c r="P6" s="29"/>
      <c r="Q6" s="29"/>
      <c r="R6" s="29"/>
    </row>
    <row r="7" spans="1:18" ht="15">
      <c r="A7" s="94">
        <v>2</v>
      </c>
      <c r="B7" s="104" t="s">
        <v>72</v>
      </c>
      <c r="C7" s="113" t="s">
        <v>5</v>
      </c>
      <c r="D7" s="114" t="s">
        <v>33</v>
      </c>
      <c r="E7" s="97">
        <v>10</v>
      </c>
      <c r="F7" s="98">
        <v>16</v>
      </c>
      <c r="G7" s="98"/>
      <c r="H7" s="97"/>
      <c r="I7" s="98">
        <v>18</v>
      </c>
      <c r="J7" s="98"/>
      <c r="K7" s="98">
        <f t="shared" si="0"/>
        <v>44</v>
      </c>
      <c r="L7" s="29">
        <f>E7+E16+E12</f>
        <v>10</v>
      </c>
      <c r="M7" s="29">
        <f>F7+F12+F18</f>
        <v>20</v>
      </c>
      <c r="N7" s="29"/>
      <c r="O7" s="29"/>
      <c r="P7" s="29"/>
      <c r="Q7" s="29"/>
      <c r="R7" s="29"/>
    </row>
    <row r="8" spans="1:17" ht="15">
      <c r="A8" s="94">
        <v>3</v>
      </c>
      <c r="B8" s="104" t="s">
        <v>39</v>
      </c>
      <c r="C8" s="113" t="s">
        <v>2</v>
      </c>
      <c r="D8" s="114" t="s">
        <v>30</v>
      </c>
      <c r="E8" s="97"/>
      <c r="F8" s="98">
        <v>20</v>
      </c>
      <c r="G8" s="98">
        <v>20</v>
      </c>
      <c r="H8" s="97"/>
      <c r="I8" s="98"/>
      <c r="J8" s="98">
        <v>3</v>
      </c>
      <c r="K8" s="98">
        <f t="shared" si="0"/>
        <v>43</v>
      </c>
      <c r="L8">
        <v>20</v>
      </c>
      <c r="N8" s="29"/>
      <c r="O8" s="29"/>
      <c r="P8" s="29"/>
      <c r="Q8" s="29"/>
    </row>
    <row r="9" spans="1:14" ht="14.25">
      <c r="A9" s="4">
        <v>4</v>
      </c>
      <c r="B9" s="23" t="s">
        <v>112</v>
      </c>
      <c r="C9" s="82" t="s">
        <v>113</v>
      </c>
      <c r="D9" s="44" t="s">
        <v>33</v>
      </c>
      <c r="E9" s="53">
        <v>13</v>
      </c>
      <c r="F9" s="52"/>
      <c r="G9" s="52"/>
      <c r="H9" s="53"/>
      <c r="I9" s="52">
        <v>25</v>
      </c>
      <c r="J9" s="52"/>
      <c r="K9" s="60">
        <f t="shared" si="0"/>
        <v>38</v>
      </c>
      <c r="L9" s="29">
        <f>E14</f>
        <v>8</v>
      </c>
      <c r="M9" s="29">
        <f>F9</f>
        <v>0</v>
      </c>
      <c r="N9" s="29"/>
    </row>
    <row r="10" spans="1:14" ht="14.25">
      <c r="A10" s="4">
        <v>5</v>
      </c>
      <c r="B10" s="23" t="s">
        <v>114</v>
      </c>
      <c r="C10" s="82" t="s">
        <v>115</v>
      </c>
      <c r="D10" s="44" t="s">
        <v>29</v>
      </c>
      <c r="E10" s="10">
        <v>20</v>
      </c>
      <c r="F10" s="8"/>
      <c r="G10" s="8"/>
      <c r="H10" s="10"/>
      <c r="I10" s="8"/>
      <c r="J10" s="8">
        <v>16</v>
      </c>
      <c r="K10" s="8">
        <f t="shared" si="0"/>
        <v>36</v>
      </c>
      <c r="N10" s="29"/>
    </row>
    <row r="11" spans="1:17" ht="14.25">
      <c r="A11" s="4">
        <v>6</v>
      </c>
      <c r="B11" s="23" t="s">
        <v>106</v>
      </c>
      <c r="C11" s="82" t="s">
        <v>107</v>
      </c>
      <c r="D11" s="44" t="s">
        <v>33</v>
      </c>
      <c r="E11" s="53">
        <v>1</v>
      </c>
      <c r="F11" s="52">
        <v>13</v>
      </c>
      <c r="G11" s="52"/>
      <c r="H11" s="53"/>
      <c r="I11" s="52">
        <v>15</v>
      </c>
      <c r="J11" s="52"/>
      <c r="K11" s="60">
        <f t="shared" si="0"/>
        <v>29</v>
      </c>
      <c r="L11" s="29">
        <f>E11+E13</f>
        <v>1</v>
      </c>
      <c r="N11" s="29"/>
      <c r="O11" s="29"/>
      <c r="Q11" s="29"/>
    </row>
    <row r="12" spans="1:14" ht="14.25">
      <c r="A12" s="4">
        <v>7</v>
      </c>
      <c r="B12" s="23" t="s">
        <v>43</v>
      </c>
      <c r="C12" s="82" t="s">
        <v>53</v>
      </c>
      <c r="D12" s="44" t="s">
        <v>33</v>
      </c>
      <c r="E12" s="10"/>
      <c r="F12" s="8">
        <v>4</v>
      </c>
      <c r="G12" s="8"/>
      <c r="H12" s="10"/>
      <c r="I12" s="8">
        <v>13</v>
      </c>
      <c r="J12" s="8"/>
      <c r="K12" s="8">
        <f t="shared" si="0"/>
        <v>17</v>
      </c>
      <c r="N12" s="29"/>
    </row>
    <row r="13" spans="1:16" ht="14.25">
      <c r="A13" s="4">
        <v>8</v>
      </c>
      <c r="B13" s="23" t="s">
        <v>165</v>
      </c>
      <c r="C13" s="82" t="s">
        <v>166</v>
      </c>
      <c r="D13" s="44" t="s">
        <v>30</v>
      </c>
      <c r="E13" s="10"/>
      <c r="F13" s="8"/>
      <c r="G13" s="8">
        <v>8</v>
      </c>
      <c r="H13" s="10"/>
      <c r="I13" s="8">
        <v>9</v>
      </c>
      <c r="J13" s="8"/>
      <c r="K13" s="8">
        <f t="shared" si="0"/>
        <v>17</v>
      </c>
      <c r="P13" s="29"/>
    </row>
    <row r="14" spans="1:15" ht="14.25">
      <c r="A14" s="4">
        <v>9</v>
      </c>
      <c r="B14" s="23" t="s">
        <v>85</v>
      </c>
      <c r="C14" s="82" t="s">
        <v>5</v>
      </c>
      <c r="D14" s="44" t="s">
        <v>31</v>
      </c>
      <c r="E14" s="10">
        <v>8</v>
      </c>
      <c r="F14" s="8"/>
      <c r="G14" s="8"/>
      <c r="H14" s="10"/>
      <c r="I14" s="8"/>
      <c r="J14" s="8">
        <v>8</v>
      </c>
      <c r="K14" s="8">
        <f t="shared" si="0"/>
        <v>16</v>
      </c>
      <c r="O14" s="29"/>
    </row>
    <row r="15" spans="1:18" ht="14.25">
      <c r="A15" s="4">
        <v>10</v>
      </c>
      <c r="B15" s="23" t="s">
        <v>154</v>
      </c>
      <c r="C15" s="82" t="s">
        <v>42</v>
      </c>
      <c r="D15" s="44" t="s">
        <v>30</v>
      </c>
      <c r="E15" s="10"/>
      <c r="F15" s="8">
        <v>6</v>
      </c>
      <c r="G15" s="8"/>
      <c r="H15" s="10"/>
      <c r="I15" s="8"/>
      <c r="J15" s="8">
        <v>10</v>
      </c>
      <c r="K15" s="8">
        <f t="shared" si="0"/>
        <v>16</v>
      </c>
      <c r="R15" s="29"/>
    </row>
    <row r="16" spans="1:11" ht="14.25">
      <c r="A16" s="4">
        <v>11</v>
      </c>
      <c r="B16" s="23" t="s">
        <v>169</v>
      </c>
      <c r="C16" s="82" t="s">
        <v>115</v>
      </c>
      <c r="D16" s="44" t="s">
        <v>30</v>
      </c>
      <c r="E16" s="10"/>
      <c r="F16" s="8"/>
      <c r="G16" s="8">
        <v>16</v>
      </c>
      <c r="H16" s="10"/>
      <c r="I16" s="8"/>
      <c r="J16" s="8"/>
      <c r="K16" s="8">
        <f t="shared" si="0"/>
        <v>16</v>
      </c>
    </row>
    <row r="17" spans="1:17" ht="14.25">
      <c r="A17" s="4">
        <v>12</v>
      </c>
      <c r="B17" s="23" t="s">
        <v>175</v>
      </c>
      <c r="C17" s="82" t="s">
        <v>176</v>
      </c>
      <c r="D17" s="44" t="s">
        <v>29</v>
      </c>
      <c r="E17" s="10"/>
      <c r="F17" s="8"/>
      <c r="G17" s="8"/>
      <c r="H17" s="10"/>
      <c r="I17" s="8"/>
      <c r="J17" s="8">
        <v>13</v>
      </c>
      <c r="K17" s="8">
        <f t="shared" si="0"/>
        <v>13</v>
      </c>
      <c r="M17">
        <v>3</v>
      </c>
      <c r="Q17" s="29"/>
    </row>
    <row r="18" spans="1:11" ht="14.25">
      <c r="A18" s="4">
        <v>13</v>
      </c>
      <c r="B18" s="23" t="s">
        <v>51</v>
      </c>
      <c r="C18" s="82" t="s">
        <v>170</v>
      </c>
      <c r="D18" s="44" t="s">
        <v>30</v>
      </c>
      <c r="E18" s="10"/>
      <c r="F18" s="8"/>
      <c r="G18" s="8">
        <v>13</v>
      </c>
      <c r="H18" s="10"/>
      <c r="I18" s="8"/>
      <c r="J18" s="8"/>
      <c r="K18" s="8">
        <f t="shared" si="0"/>
        <v>13</v>
      </c>
    </row>
    <row r="19" spans="1:15" ht="14.25">
      <c r="A19" s="4">
        <v>14</v>
      </c>
      <c r="B19" s="23" t="s">
        <v>104</v>
      </c>
      <c r="C19" s="82" t="s">
        <v>105</v>
      </c>
      <c r="D19" s="44" t="s">
        <v>32</v>
      </c>
      <c r="E19" s="10">
        <v>2</v>
      </c>
      <c r="F19" s="8">
        <v>10</v>
      </c>
      <c r="G19" s="52"/>
      <c r="H19" s="10"/>
      <c r="I19" s="8"/>
      <c r="J19" s="8"/>
      <c r="K19" s="60">
        <f t="shared" si="0"/>
        <v>12</v>
      </c>
      <c r="L19">
        <v>1</v>
      </c>
      <c r="O19" s="29"/>
    </row>
    <row r="20" spans="1:13" ht="14.25">
      <c r="A20" s="4">
        <v>15</v>
      </c>
      <c r="B20" s="23" t="s">
        <v>173</v>
      </c>
      <c r="C20" s="82" t="s">
        <v>42</v>
      </c>
      <c r="D20" s="44" t="s">
        <v>178</v>
      </c>
      <c r="E20" s="10"/>
      <c r="F20" s="8"/>
      <c r="G20" s="8">
        <v>4</v>
      </c>
      <c r="H20" s="10"/>
      <c r="I20" s="8">
        <v>8</v>
      </c>
      <c r="J20" s="8"/>
      <c r="K20" s="8">
        <f t="shared" si="0"/>
        <v>12</v>
      </c>
      <c r="M20">
        <v>1</v>
      </c>
    </row>
    <row r="21" spans="1:11" ht="14.25">
      <c r="A21" s="4">
        <v>16</v>
      </c>
      <c r="B21" s="23" t="s">
        <v>87</v>
      </c>
      <c r="C21" s="82" t="s">
        <v>88</v>
      </c>
      <c r="D21" s="44" t="s">
        <v>31</v>
      </c>
      <c r="E21" s="10"/>
      <c r="F21" s="8"/>
      <c r="G21" s="8"/>
      <c r="H21" s="10"/>
      <c r="I21" s="8">
        <v>11</v>
      </c>
      <c r="J21" s="8"/>
      <c r="K21" s="8">
        <f t="shared" si="0"/>
        <v>11</v>
      </c>
    </row>
    <row r="22" spans="1:11" ht="14.25">
      <c r="A22" s="4">
        <v>17</v>
      </c>
      <c r="B22" s="55" t="s">
        <v>171</v>
      </c>
      <c r="C22" s="54" t="s">
        <v>168</v>
      </c>
      <c r="D22" s="44" t="s">
        <v>30</v>
      </c>
      <c r="E22" s="54"/>
      <c r="F22" s="50"/>
      <c r="G22" s="8">
        <v>10</v>
      </c>
      <c r="H22" s="54"/>
      <c r="I22" s="50"/>
      <c r="J22" s="50"/>
      <c r="K22" s="50">
        <f t="shared" si="0"/>
        <v>10</v>
      </c>
    </row>
    <row r="23" spans="1:11" ht="14.25">
      <c r="A23" s="4">
        <v>18</v>
      </c>
      <c r="B23" s="23" t="s">
        <v>73</v>
      </c>
      <c r="C23" s="82" t="s">
        <v>2</v>
      </c>
      <c r="D23" s="44" t="s">
        <v>29</v>
      </c>
      <c r="E23" s="10"/>
      <c r="F23" s="8">
        <v>8</v>
      </c>
      <c r="G23" s="8"/>
      <c r="H23" s="10"/>
      <c r="I23" s="8"/>
      <c r="J23" s="8"/>
      <c r="K23" s="8">
        <f t="shared" si="0"/>
        <v>8</v>
      </c>
    </row>
    <row r="24" spans="1:11" ht="14.25">
      <c r="A24" s="4">
        <v>19</v>
      </c>
      <c r="B24" s="23" t="s">
        <v>130</v>
      </c>
      <c r="C24" s="82" t="s">
        <v>81</v>
      </c>
      <c r="D24" s="44" t="s">
        <v>31</v>
      </c>
      <c r="E24" s="10"/>
      <c r="F24" s="8">
        <v>1</v>
      </c>
      <c r="G24" s="52"/>
      <c r="H24" s="10"/>
      <c r="I24" s="8"/>
      <c r="J24" s="8">
        <v>6</v>
      </c>
      <c r="K24" s="8">
        <f t="shared" si="0"/>
        <v>7</v>
      </c>
    </row>
    <row r="25" spans="1:11" ht="14.25">
      <c r="A25" s="4">
        <v>20</v>
      </c>
      <c r="B25" s="23" t="s">
        <v>79</v>
      </c>
      <c r="C25" s="82" t="s">
        <v>80</v>
      </c>
      <c r="D25" s="44" t="s">
        <v>30</v>
      </c>
      <c r="E25" s="10">
        <v>6</v>
      </c>
      <c r="F25" s="8"/>
      <c r="G25" s="8"/>
      <c r="H25" s="10"/>
      <c r="I25" s="8"/>
      <c r="J25" s="8"/>
      <c r="K25" s="8">
        <f t="shared" si="0"/>
        <v>6</v>
      </c>
    </row>
    <row r="26" spans="1:11" s="12" customFormat="1" ht="14.25">
      <c r="A26" s="50">
        <v>21</v>
      </c>
      <c r="B26" s="23" t="s">
        <v>172</v>
      </c>
      <c r="C26" s="82" t="s">
        <v>105</v>
      </c>
      <c r="D26" s="44" t="s">
        <v>30</v>
      </c>
      <c r="E26" s="10"/>
      <c r="F26" s="8"/>
      <c r="G26" s="8">
        <v>6</v>
      </c>
      <c r="H26" s="10"/>
      <c r="I26" s="8"/>
      <c r="J26" s="8"/>
      <c r="K26" s="8">
        <f t="shared" si="0"/>
        <v>6</v>
      </c>
    </row>
    <row r="27" spans="1:11" s="12" customFormat="1" ht="14.25">
      <c r="A27" s="50">
        <v>22</v>
      </c>
      <c r="B27" s="23" t="s">
        <v>41</v>
      </c>
      <c r="C27" s="82" t="s">
        <v>42</v>
      </c>
      <c r="D27" s="44" t="s">
        <v>29</v>
      </c>
      <c r="E27" s="10">
        <v>4</v>
      </c>
      <c r="F27" s="8"/>
      <c r="G27" s="8"/>
      <c r="H27" s="10"/>
      <c r="I27" s="8"/>
      <c r="J27" s="8"/>
      <c r="K27" s="8">
        <f t="shared" si="0"/>
        <v>4</v>
      </c>
    </row>
    <row r="28" spans="1:11" s="12" customFormat="1" ht="14.25">
      <c r="A28" s="50">
        <v>23</v>
      </c>
      <c r="B28" s="23" t="s">
        <v>157</v>
      </c>
      <c r="C28" s="82" t="s">
        <v>82</v>
      </c>
      <c r="D28" s="44" t="s">
        <v>32</v>
      </c>
      <c r="E28" s="10"/>
      <c r="F28" s="8">
        <v>2</v>
      </c>
      <c r="G28" s="8"/>
      <c r="H28" s="10"/>
      <c r="I28" s="8"/>
      <c r="J28" s="8">
        <v>2</v>
      </c>
      <c r="K28" s="8">
        <f t="shared" si="0"/>
        <v>4</v>
      </c>
    </row>
    <row r="29" spans="1:11" s="12" customFormat="1" ht="14.25">
      <c r="A29" s="50">
        <v>24</v>
      </c>
      <c r="B29" s="23" t="s">
        <v>177</v>
      </c>
      <c r="C29" s="82" t="s">
        <v>2</v>
      </c>
      <c r="D29" s="44" t="s">
        <v>29</v>
      </c>
      <c r="E29" s="10"/>
      <c r="F29" s="8"/>
      <c r="G29" s="8"/>
      <c r="H29" s="10"/>
      <c r="I29" s="8"/>
      <c r="J29" s="8">
        <v>4</v>
      </c>
      <c r="K29" s="8">
        <f t="shared" si="0"/>
        <v>4</v>
      </c>
    </row>
    <row r="30" spans="1:11" s="12" customFormat="1" ht="14.25">
      <c r="A30" s="50">
        <v>25</v>
      </c>
      <c r="B30" s="23" t="s">
        <v>84</v>
      </c>
      <c r="C30" s="82" t="s">
        <v>53</v>
      </c>
      <c r="D30" s="44" t="s">
        <v>31</v>
      </c>
      <c r="E30" s="10">
        <v>3</v>
      </c>
      <c r="F30" s="8"/>
      <c r="G30" s="8"/>
      <c r="H30" s="10"/>
      <c r="I30" s="8"/>
      <c r="J30" s="8"/>
      <c r="K30" s="8">
        <f t="shared" si="0"/>
        <v>3</v>
      </c>
    </row>
    <row r="31" spans="1:11" s="12" customFormat="1" ht="14.25">
      <c r="A31" s="50">
        <v>26</v>
      </c>
      <c r="B31" s="23" t="s">
        <v>155</v>
      </c>
      <c r="C31" s="82" t="s">
        <v>156</v>
      </c>
      <c r="D31" s="44" t="s">
        <v>31</v>
      </c>
      <c r="E31" s="10"/>
      <c r="F31" s="8">
        <v>3</v>
      </c>
      <c r="G31" s="8"/>
      <c r="H31" s="10"/>
      <c r="I31" s="8"/>
      <c r="J31" s="8"/>
      <c r="K31" s="8">
        <f t="shared" si="0"/>
        <v>3</v>
      </c>
    </row>
    <row r="32" spans="1:11" s="12" customFormat="1" ht="14.25">
      <c r="A32" s="50">
        <v>27</v>
      </c>
      <c r="B32" s="23" t="s">
        <v>164</v>
      </c>
      <c r="C32" s="82" t="s">
        <v>174</v>
      </c>
      <c r="D32" s="44" t="s">
        <v>30</v>
      </c>
      <c r="E32" s="10"/>
      <c r="F32" s="8"/>
      <c r="G32" s="8">
        <v>3</v>
      </c>
      <c r="H32" s="10"/>
      <c r="I32" s="8"/>
      <c r="J32" s="8"/>
      <c r="K32" s="8">
        <f t="shared" si="0"/>
        <v>3</v>
      </c>
    </row>
    <row r="33" spans="1:11" s="12" customFormat="1" ht="14.25">
      <c r="A33" s="50">
        <v>28</v>
      </c>
      <c r="B33" s="23" t="s">
        <v>65</v>
      </c>
      <c r="C33" s="82" t="s">
        <v>6</v>
      </c>
      <c r="D33" s="44" t="s">
        <v>32</v>
      </c>
      <c r="E33" s="10"/>
      <c r="F33" s="8"/>
      <c r="G33" s="8"/>
      <c r="H33" s="10"/>
      <c r="I33" s="8"/>
      <c r="J33" s="8">
        <v>1</v>
      </c>
      <c r="K33" s="8">
        <f t="shared" si="0"/>
        <v>1</v>
      </c>
    </row>
    <row r="34" spans="1:11" ht="15" thickBot="1">
      <c r="A34" s="83">
        <v>29</v>
      </c>
      <c r="B34" s="84" t="s">
        <v>3</v>
      </c>
      <c r="C34" s="82" t="s">
        <v>5</v>
      </c>
      <c r="D34" s="44" t="s">
        <v>29</v>
      </c>
      <c r="E34" s="10"/>
      <c r="F34" s="8"/>
      <c r="G34" s="9"/>
      <c r="H34" s="10"/>
      <c r="I34" s="8"/>
      <c r="J34" s="8"/>
      <c r="K34" s="8">
        <f t="shared" si="0"/>
        <v>0</v>
      </c>
    </row>
  </sheetData>
  <sheetProtection/>
  <mergeCells count="8">
    <mergeCell ref="C4:C5"/>
    <mergeCell ref="B4:B5"/>
    <mergeCell ref="A4:A5"/>
    <mergeCell ref="A1:K1"/>
    <mergeCell ref="A2:K2"/>
    <mergeCell ref="A3:K3"/>
    <mergeCell ref="D4:D5"/>
    <mergeCell ref="K4:K5"/>
  </mergeCells>
  <printOptions horizontalCentered="1"/>
  <pageMargins left="0.31496062992125984" right="0.31496062992125984" top="0.3937007874015748" bottom="0.3149606299212598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A6" sqref="A6:K23"/>
    </sheetView>
  </sheetViews>
  <sheetFormatPr defaultColWidth="8.796875" defaultRowHeight="14.25"/>
  <cols>
    <col min="1" max="1" width="3.3984375" style="0" bestFit="1" customWidth="1"/>
    <col min="2" max="2" width="16.09765625" style="0" bestFit="1" customWidth="1"/>
    <col min="3" max="3" width="11.19921875" style="0" bestFit="1" customWidth="1"/>
    <col min="4" max="4" width="16.19921875" style="0" bestFit="1" customWidth="1"/>
    <col min="5" max="5" width="9.09765625" style="0" bestFit="1" customWidth="1"/>
    <col min="6" max="6" width="13.09765625" style="0" bestFit="1" customWidth="1"/>
    <col min="7" max="7" width="8.09765625" style="0" bestFit="1" customWidth="1"/>
    <col min="8" max="8" width="5.59765625" style="0" bestFit="1" customWidth="1"/>
    <col min="9" max="9" width="9.8984375" style="0" customWidth="1"/>
    <col min="10" max="10" width="13.5" style="0" customWidth="1"/>
    <col min="11" max="11" width="6.8984375" style="0" customWidth="1"/>
    <col min="12" max="13" width="7.8984375" style="0" hidden="1" customWidth="1"/>
    <col min="14" max="17" width="2.8984375" style="0" bestFit="1" customWidth="1"/>
  </cols>
  <sheetData>
    <row r="1" spans="1:11" ht="15">
      <c r="A1" s="118" t="s">
        <v>18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14.25">
      <c r="A2" s="119" t="s">
        <v>118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5" thickBot="1">
      <c r="A3" s="128" t="s">
        <v>27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51.75" customHeight="1" thickBot="1">
      <c r="A4" s="120" t="s">
        <v>0</v>
      </c>
      <c r="B4" s="120" t="s">
        <v>1</v>
      </c>
      <c r="C4" s="120" t="s">
        <v>7</v>
      </c>
      <c r="D4" s="120" t="s">
        <v>28</v>
      </c>
      <c r="E4" s="5" t="s">
        <v>86</v>
      </c>
      <c r="F4" s="6" t="s">
        <v>16</v>
      </c>
      <c r="G4" s="7" t="s">
        <v>49</v>
      </c>
      <c r="H4" s="46" t="s">
        <v>17</v>
      </c>
      <c r="I4" s="59" t="s">
        <v>21</v>
      </c>
      <c r="J4" s="59" t="s">
        <v>25</v>
      </c>
      <c r="K4" s="126" t="s">
        <v>13</v>
      </c>
    </row>
    <row r="5" spans="1:11" ht="15" customHeight="1" thickBot="1">
      <c r="A5" s="121"/>
      <c r="B5" s="129"/>
      <c r="C5" s="129"/>
      <c r="D5" s="129"/>
      <c r="E5" s="71" t="s">
        <v>89</v>
      </c>
      <c r="F5" s="66" t="s">
        <v>90</v>
      </c>
      <c r="G5" s="66" t="s">
        <v>91</v>
      </c>
      <c r="H5" s="67" t="s">
        <v>92</v>
      </c>
      <c r="I5" s="66" t="s">
        <v>24</v>
      </c>
      <c r="J5" s="66" t="s">
        <v>119</v>
      </c>
      <c r="K5" s="127"/>
    </row>
    <row r="6" spans="1:18" ht="14.25">
      <c r="A6" s="18">
        <v>1</v>
      </c>
      <c r="B6" s="18" t="s">
        <v>98</v>
      </c>
      <c r="C6" s="76" t="s">
        <v>69</v>
      </c>
      <c r="D6" s="77" t="s">
        <v>30</v>
      </c>
      <c r="E6" s="86">
        <v>6</v>
      </c>
      <c r="F6" s="75">
        <v>13</v>
      </c>
      <c r="G6" s="19"/>
      <c r="H6" s="22"/>
      <c r="I6" s="19">
        <v>25</v>
      </c>
      <c r="J6" s="75">
        <v>13</v>
      </c>
      <c r="K6" s="19">
        <f aca="true" t="shared" si="0" ref="K6:K23">SUM(E6:J6)</f>
        <v>57</v>
      </c>
      <c r="L6" s="47">
        <f>E6</f>
        <v>6</v>
      </c>
      <c r="M6" s="29">
        <f>F6+F10+F11+F13+F15+F20</f>
        <v>29</v>
      </c>
      <c r="N6" s="29"/>
      <c r="O6" s="29"/>
      <c r="P6" s="29"/>
      <c r="Q6" s="29"/>
      <c r="R6" s="29"/>
    </row>
    <row r="7" spans="1:18" ht="14.25">
      <c r="A7" s="20">
        <v>2</v>
      </c>
      <c r="B7" s="20" t="s">
        <v>66</v>
      </c>
      <c r="C7" s="21" t="s">
        <v>40</v>
      </c>
      <c r="D7" s="44" t="s">
        <v>36</v>
      </c>
      <c r="E7" s="61">
        <v>16</v>
      </c>
      <c r="F7" s="10">
        <v>20</v>
      </c>
      <c r="G7" s="8"/>
      <c r="H7" s="13"/>
      <c r="I7" s="8"/>
      <c r="J7" s="10">
        <v>16</v>
      </c>
      <c r="K7" s="8">
        <f t="shared" si="0"/>
        <v>52</v>
      </c>
      <c r="L7">
        <v>10</v>
      </c>
      <c r="M7" s="29">
        <f>F7</f>
        <v>20</v>
      </c>
      <c r="N7" s="29"/>
      <c r="O7" s="29"/>
      <c r="R7" s="29"/>
    </row>
    <row r="8" spans="1:17" ht="14.25">
      <c r="A8" s="20">
        <v>3</v>
      </c>
      <c r="B8" s="20" t="s">
        <v>45</v>
      </c>
      <c r="C8" s="21" t="s">
        <v>11</v>
      </c>
      <c r="D8" s="44" t="s">
        <v>31</v>
      </c>
      <c r="E8" s="61">
        <v>20</v>
      </c>
      <c r="F8" s="10">
        <v>0</v>
      </c>
      <c r="G8" s="8"/>
      <c r="H8" s="13"/>
      <c r="I8" s="8"/>
      <c r="J8" s="10">
        <v>20</v>
      </c>
      <c r="K8" s="8">
        <f t="shared" si="0"/>
        <v>40</v>
      </c>
      <c r="L8">
        <v>28</v>
      </c>
      <c r="M8" s="29">
        <f>F14</f>
        <v>8</v>
      </c>
      <c r="N8" s="29"/>
      <c r="O8" s="29"/>
      <c r="P8" s="29"/>
      <c r="Q8" s="29"/>
    </row>
    <row r="9" spans="1:14" ht="14.25">
      <c r="A9" s="2">
        <v>4</v>
      </c>
      <c r="B9" s="20" t="s">
        <v>70</v>
      </c>
      <c r="C9" s="21" t="s">
        <v>71</v>
      </c>
      <c r="D9" s="44" t="s">
        <v>29</v>
      </c>
      <c r="E9" s="61">
        <v>13</v>
      </c>
      <c r="F9" s="10">
        <v>16</v>
      </c>
      <c r="G9" s="8"/>
      <c r="H9" s="13"/>
      <c r="I9" s="8"/>
      <c r="J9" s="10">
        <v>10</v>
      </c>
      <c r="K9" s="8">
        <f t="shared" si="0"/>
        <v>39</v>
      </c>
      <c r="L9">
        <v>13</v>
      </c>
      <c r="M9" s="29">
        <f>F9+F16</f>
        <v>16</v>
      </c>
      <c r="N9" s="74"/>
    </row>
    <row r="10" spans="1:17" ht="14.25">
      <c r="A10" s="2">
        <v>5</v>
      </c>
      <c r="B10" s="20" t="s">
        <v>44</v>
      </c>
      <c r="C10" s="21" t="s">
        <v>68</v>
      </c>
      <c r="D10" s="44" t="s">
        <v>36</v>
      </c>
      <c r="E10" s="61"/>
      <c r="F10" s="10">
        <v>10</v>
      </c>
      <c r="G10" s="8"/>
      <c r="H10" s="13"/>
      <c r="I10" s="8">
        <v>21</v>
      </c>
      <c r="J10" s="10"/>
      <c r="K10" s="8">
        <f t="shared" si="0"/>
        <v>31</v>
      </c>
      <c r="N10" s="29"/>
      <c r="Q10" s="29"/>
    </row>
    <row r="11" spans="1:15" ht="14.25">
      <c r="A11" s="2">
        <v>6</v>
      </c>
      <c r="B11" s="20" t="s">
        <v>47</v>
      </c>
      <c r="C11" s="21" t="s">
        <v>186</v>
      </c>
      <c r="D11" s="44" t="s">
        <v>36</v>
      </c>
      <c r="E11" s="61"/>
      <c r="F11" s="10"/>
      <c r="G11" s="8"/>
      <c r="H11" s="13"/>
      <c r="I11" s="8">
        <v>18</v>
      </c>
      <c r="J11" s="10">
        <v>8</v>
      </c>
      <c r="K11" s="8">
        <f t="shared" si="0"/>
        <v>26</v>
      </c>
      <c r="N11" s="29"/>
      <c r="O11" s="29"/>
    </row>
    <row r="12" spans="1:14" ht="14.25">
      <c r="A12" s="2">
        <v>7</v>
      </c>
      <c r="B12" s="20" t="s">
        <v>97</v>
      </c>
      <c r="C12" s="21" t="s">
        <v>69</v>
      </c>
      <c r="D12" s="44" t="s">
        <v>29</v>
      </c>
      <c r="E12" s="61">
        <v>10</v>
      </c>
      <c r="F12" s="10">
        <v>6</v>
      </c>
      <c r="G12" s="8"/>
      <c r="H12" s="13"/>
      <c r="I12" s="8"/>
      <c r="J12" s="10">
        <v>3</v>
      </c>
      <c r="K12" s="8">
        <f t="shared" si="0"/>
        <v>19</v>
      </c>
      <c r="N12" s="29"/>
    </row>
    <row r="13" spans="1:17" ht="14.25">
      <c r="A13" s="2">
        <v>8</v>
      </c>
      <c r="B13" s="20" t="s">
        <v>44</v>
      </c>
      <c r="C13" s="21" t="s">
        <v>120</v>
      </c>
      <c r="D13" s="44" t="s">
        <v>36</v>
      </c>
      <c r="E13" s="61">
        <v>8</v>
      </c>
      <c r="F13" s="10"/>
      <c r="G13" s="8"/>
      <c r="H13" s="13"/>
      <c r="I13" s="8"/>
      <c r="J13" s="10"/>
      <c r="K13" s="8">
        <f t="shared" si="0"/>
        <v>8</v>
      </c>
      <c r="N13" s="29"/>
      <c r="O13" s="29"/>
      <c r="P13" s="29"/>
      <c r="Q13" s="29"/>
    </row>
    <row r="14" spans="1:11" ht="14.25">
      <c r="A14" s="2">
        <v>9</v>
      </c>
      <c r="B14" s="20" t="s">
        <v>67</v>
      </c>
      <c r="C14" s="21" t="s">
        <v>68</v>
      </c>
      <c r="D14" s="44" t="s">
        <v>36</v>
      </c>
      <c r="E14" s="61"/>
      <c r="F14" s="10">
        <v>8</v>
      </c>
      <c r="G14" s="8"/>
      <c r="H14" s="13"/>
      <c r="I14" s="8"/>
      <c r="J14" s="10"/>
      <c r="K14" s="8">
        <f t="shared" si="0"/>
        <v>8</v>
      </c>
    </row>
    <row r="15" spans="1:11" ht="14.25">
      <c r="A15" s="2">
        <v>10</v>
      </c>
      <c r="B15" s="20" t="s">
        <v>158</v>
      </c>
      <c r="C15" s="21" t="s">
        <v>121</v>
      </c>
      <c r="D15" s="44" t="s">
        <v>32</v>
      </c>
      <c r="E15" s="61"/>
      <c r="F15" s="10">
        <v>4</v>
      </c>
      <c r="G15" s="8"/>
      <c r="H15" s="13"/>
      <c r="I15" s="8"/>
      <c r="J15" s="10">
        <v>4</v>
      </c>
      <c r="K15" s="8">
        <f t="shared" si="0"/>
        <v>8</v>
      </c>
    </row>
    <row r="16" spans="1:11" ht="14.25">
      <c r="A16" s="2">
        <v>11</v>
      </c>
      <c r="B16" s="20" t="s">
        <v>187</v>
      </c>
      <c r="C16" s="21" t="s">
        <v>181</v>
      </c>
      <c r="D16" s="44" t="s">
        <v>31</v>
      </c>
      <c r="E16" s="61"/>
      <c r="F16" s="10"/>
      <c r="G16" s="8"/>
      <c r="H16" s="13"/>
      <c r="I16" s="8"/>
      <c r="J16" s="10">
        <v>6</v>
      </c>
      <c r="K16" s="8">
        <f t="shared" si="0"/>
        <v>6</v>
      </c>
    </row>
    <row r="17" spans="1:11" ht="14.25">
      <c r="A17" s="2">
        <v>12</v>
      </c>
      <c r="B17" s="20" t="s">
        <v>124</v>
      </c>
      <c r="C17" s="21" t="s">
        <v>48</v>
      </c>
      <c r="D17" s="44" t="s">
        <v>37</v>
      </c>
      <c r="E17" s="61">
        <v>4</v>
      </c>
      <c r="F17" s="10"/>
      <c r="G17" s="8"/>
      <c r="H17" s="13"/>
      <c r="I17" s="8"/>
      <c r="J17" s="10"/>
      <c r="K17" s="8">
        <f t="shared" si="0"/>
        <v>4</v>
      </c>
    </row>
    <row r="18" spans="1:11" ht="14.25">
      <c r="A18" s="2">
        <v>13</v>
      </c>
      <c r="B18" s="20" t="s">
        <v>106</v>
      </c>
      <c r="C18" s="21" t="s">
        <v>64</v>
      </c>
      <c r="D18" s="44" t="s">
        <v>36</v>
      </c>
      <c r="E18" s="61">
        <v>3</v>
      </c>
      <c r="F18" s="10"/>
      <c r="G18" s="8"/>
      <c r="H18" s="13"/>
      <c r="I18" s="8"/>
      <c r="J18" s="10"/>
      <c r="K18" s="8">
        <f t="shared" si="0"/>
        <v>3</v>
      </c>
    </row>
    <row r="19" spans="1:11" ht="14.25">
      <c r="A19" s="2">
        <v>14</v>
      </c>
      <c r="B19" s="20" t="s">
        <v>148</v>
      </c>
      <c r="C19" s="21" t="s">
        <v>40</v>
      </c>
      <c r="D19" s="44" t="s">
        <v>29</v>
      </c>
      <c r="E19" s="61"/>
      <c r="F19" s="10">
        <v>3</v>
      </c>
      <c r="G19" s="8"/>
      <c r="H19" s="13"/>
      <c r="I19" s="8"/>
      <c r="J19" s="10"/>
      <c r="K19" s="8">
        <f t="shared" si="0"/>
        <v>3</v>
      </c>
    </row>
    <row r="20" spans="1:11" ht="14.25">
      <c r="A20" s="2">
        <v>15</v>
      </c>
      <c r="B20" s="20" t="s">
        <v>74</v>
      </c>
      <c r="C20" s="21" t="s">
        <v>75</v>
      </c>
      <c r="D20" s="44" t="s">
        <v>31</v>
      </c>
      <c r="E20" s="61"/>
      <c r="F20" s="10">
        <v>2</v>
      </c>
      <c r="G20" s="8"/>
      <c r="H20" s="13"/>
      <c r="I20" s="8"/>
      <c r="J20" s="10"/>
      <c r="K20" s="8">
        <f t="shared" si="0"/>
        <v>2</v>
      </c>
    </row>
    <row r="21" spans="1:11" ht="14.25">
      <c r="A21" s="2">
        <v>16</v>
      </c>
      <c r="B21" s="20" t="s">
        <v>110</v>
      </c>
      <c r="C21" s="21" t="s">
        <v>111</v>
      </c>
      <c r="D21" s="44" t="s">
        <v>36</v>
      </c>
      <c r="E21" s="61"/>
      <c r="F21" s="10"/>
      <c r="G21" s="8"/>
      <c r="H21" s="13"/>
      <c r="I21" s="8"/>
      <c r="J21" s="10">
        <v>2</v>
      </c>
      <c r="K21" s="8">
        <f t="shared" si="0"/>
        <v>2</v>
      </c>
    </row>
    <row r="22" spans="1:17" ht="14.25">
      <c r="A22" s="2">
        <v>17</v>
      </c>
      <c r="B22" s="20" t="s">
        <v>159</v>
      </c>
      <c r="C22" s="21" t="s">
        <v>48</v>
      </c>
      <c r="D22" s="44" t="s">
        <v>37</v>
      </c>
      <c r="E22" s="61"/>
      <c r="F22" s="8">
        <v>1</v>
      </c>
      <c r="G22" s="8"/>
      <c r="H22" s="10"/>
      <c r="I22" s="8"/>
      <c r="J22" s="10"/>
      <c r="K22" s="8">
        <f t="shared" si="0"/>
        <v>1</v>
      </c>
      <c r="P22" s="29"/>
      <c r="Q22" s="29"/>
    </row>
    <row r="23" spans="1:11" ht="15" thickBot="1">
      <c r="A23" s="2">
        <v>18</v>
      </c>
      <c r="B23" s="39" t="s">
        <v>182</v>
      </c>
      <c r="C23" s="64" t="s">
        <v>183</v>
      </c>
      <c r="D23" s="68" t="s">
        <v>29</v>
      </c>
      <c r="E23" s="87"/>
      <c r="F23" s="9"/>
      <c r="G23" s="9"/>
      <c r="H23" s="11"/>
      <c r="I23" s="9"/>
      <c r="J23" s="11">
        <v>1</v>
      </c>
      <c r="K23" s="9">
        <f t="shared" si="0"/>
        <v>1</v>
      </c>
    </row>
    <row r="24" ht="14.25" hidden="1">
      <c r="G24" s="85"/>
    </row>
    <row r="25" ht="14.25" hidden="1">
      <c r="B25" t="s">
        <v>55</v>
      </c>
    </row>
    <row r="26" ht="14.25" hidden="1"/>
    <row r="27" spans="2:11" ht="14.25" hidden="1">
      <c r="B27" s="28" t="s">
        <v>33</v>
      </c>
      <c r="C27" s="1"/>
      <c r="E27" s="29"/>
      <c r="F27" s="29"/>
      <c r="G27" s="29"/>
      <c r="H27" s="29"/>
      <c r="I27" s="29"/>
      <c r="J27" s="29"/>
      <c r="K27" s="29"/>
    </row>
    <row r="28" spans="2:11" ht="14.25" hidden="1">
      <c r="B28" s="28" t="s">
        <v>32</v>
      </c>
      <c r="C28" s="1"/>
      <c r="E28" s="29"/>
      <c r="F28" s="29"/>
      <c r="G28" s="29"/>
      <c r="H28" s="29"/>
      <c r="I28" s="29"/>
      <c r="J28" s="29"/>
      <c r="K28" s="29"/>
    </row>
    <row r="29" spans="2:11" ht="14.25" hidden="1">
      <c r="B29" s="28" t="s">
        <v>29</v>
      </c>
      <c r="C29" s="1"/>
      <c r="E29" s="29"/>
      <c r="F29" s="29"/>
      <c r="G29" s="29"/>
      <c r="H29" s="29"/>
      <c r="I29" s="29"/>
      <c r="J29" s="29"/>
      <c r="K29" s="29"/>
    </row>
    <row r="30" spans="2:11" ht="14.25" hidden="1">
      <c r="B30" s="28" t="s">
        <v>38</v>
      </c>
      <c r="C30" s="1"/>
      <c r="E30" s="29"/>
      <c r="F30" s="29"/>
      <c r="G30" s="29"/>
      <c r="H30" s="29"/>
      <c r="I30" s="29"/>
      <c r="J30" s="29"/>
      <c r="K30" s="29"/>
    </row>
    <row r="31" spans="2:11" ht="14.25" hidden="1">
      <c r="B31" s="28" t="s">
        <v>31</v>
      </c>
      <c r="C31" s="1"/>
      <c r="E31" s="29"/>
      <c r="F31" s="29"/>
      <c r="G31" s="29"/>
      <c r="H31" s="29"/>
      <c r="I31" s="29"/>
      <c r="J31" s="29"/>
      <c r="K31" s="29"/>
    </row>
    <row r="32" spans="2:11" ht="14.25" hidden="1">
      <c r="B32" s="28" t="s">
        <v>34</v>
      </c>
      <c r="C32" s="1"/>
      <c r="E32" s="29"/>
      <c r="F32" s="29"/>
      <c r="G32" s="29"/>
      <c r="H32" s="29"/>
      <c r="I32" s="29"/>
      <c r="J32" s="29"/>
      <c r="K32" s="29"/>
    </row>
    <row r="33" spans="2:11" ht="14.25" hidden="1">
      <c r="B33" s="28" t="s">
        <v>37</v>
      </c>
      <c r="C33" s="1"/>
      <c r="E33" s="29"/>
      <c r="F33" s="29"/>
      <c r="G33" s="29"/>
      <c r="H33" s="29"/>
      <c r="I33" s="29"/>
      <c r="J33" s="29"/>
      <c r="K33" s="29"/>
    </row>
    <row r="34" spans="2:11" ht="14.25" hidden="1">
      <c r="B34" s="31" t="s">
        <v>30</v>
      </c>
      <c r="E34" s="29"/>
      <c r="F34" s="29"/>
      <c r="G34" s="29"/>
      <c r="H34" s="29"/>
      <c r="I34" s="29"/>
      <c r="J34" s="29"/>
      <c r="K34" s="29"/>
    </row>
    <row r="35" spans="2:11" ht="14.25" hidden="1">
      <c r="B35" s="31" t="s">
        <v>35</v>
      </c>
      <c r="E35" s="29"/>
      <c r="F35" s="29"/>
      <c r="G35" s="29"/>
      <c r="H35" s="29"/>
      <c r="I35" s="29"/>
      <c r="J35" s="29"/>
      <c r="K35" s="29"/>
    </row>
    <row r="36" ht="14.25" hidden="1"/>
    <row r="37" ht="14.25" hidden="1"/>
    <row r="38" spans="4:10" ht="15" hidden="1">
      <c r="D38" t="s">
        <v>58</v>
      </c>
      <c r="E38" s="33">
        <f>SUM(E27:E35)</f>
        <v>0</v>
      </c>
      <c r="F38" s="33">
        <f>SUM(F27:F35)</f>
        <v>0</v>
      </c>
      <c r="G38" s="33"/>
      <c r="H38" s="33"/>
      <c r="I38" s="33"/>
      <c r="J38" s="33">
        <f>SUM(J27:J35)</f>
        <v>0</v>
      </c>
    </row>
  </sheetData>
  <sheetProtection/>
  <mergeCells count="8">
    <mergeCell ref="A1:K1"/>
    <mergeCell ref="A2:K2"/>
    <mergeCell ref="A3:K3"/>
    <mergeCell ref="A4:A5"/>
    <mergeCell ref="B4:B5"/>
    <mergeCell ref="C4:C5"/>
    <mergeCell ref="D4:D5"/>
    <mergeCell ref="K4:K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6"/>
  <sheetViews>
    <sheetView zoomScalePageLayoutView="0" workbookViewId="0" topLeftCell="A1">
      <selection activeCell="L14" sqref="L14"/>
    </sheetView>
  </sheetViews>
  <sheetFormatPr defaultColWidth="8.796875" defaultRowHeight="14.25"/>
  <cols>
    <col min="1" max="1" width="3.59765625" style="0" bestFit="1" customWidth="1"/>
    <col min="2" max="2" width="23.59765625" style="0" customWidth="1"/>
    <col min="8" max="8" width="13.19921875" style="0" customWidth="1"/>
  </cols>
  <sheetData>
    <row r="3" spans="1:9" ht="14.25">
      <c r="A3" s="119" t="s">
        <v>46</v>
      </c>
      <c r="B3" s="119"/>
      <c r="C3" s="119"/>
      <c r="D3" s="119"/>
      <c r="E3" s="119"/>
      <c r="F3" s="119"/>
      <c r="G3" s="119"/>
      <c r="H3" s="119"/>
      <c r="I3" s="119"/>
    </row>
    <row r="4" spans="1:9" ht="15" thickBot="1">
      <c r="A4" s="128" t="s">
        <v>56</v>
      </c>
      <c r="B4" s="128"/>
      <c r="C4" s="128"/>
      <c r="D4" s="128"/>
      <c r="E4" s="128"/>
      <c r="F4" s="128"/>
      <c r="G4" s="128"/>
      <c r="H4" s="128"/>
      <c r="I4" s="128"/>
    </row>
    <row r="5" spans="1:9" ht="59.25" customHeight="1" thickBot="1">
      <c r="A5" s="120" t="s">
        <v>0</v>
      </c>
      <c r="B5" s="120" t="s">
        <v>28</v>
      </c>
      <c r="C5" s="5" t="s">
        <v>57</v>
      </c>
      <c r="D5" s="5" t="s">
        <v>21</v>
      </c>
      <c r="E5" s="7" t="s">
        <v>16</v>
      </c>
      <c r="F5" s="7" t="s">
        <v>49</v>
      </c>
      <c r="G5" s="6" t="s">
        <v>17</v>
      </c>
      <c r="H5" s="6" t="s">
        <v>25</v>
      </c>
      <c r="I5" s="126" t="s">
        <v>13</v>
      </c>
    </row>
    <row r="6" spans="1:9" ht="15" thickBot="1">
      <c r="A6" s="129"/>
      <c r="B6" s="131"/>
      <c r="C6" s="34" t="s">
        <v>19</v>
      </c>
      <c r="D6" s="35" t="s">
        <v>20</v>
      </c>
      <c r="E6" s="34" t="s">
        <v>26</v>
      </c>
      <c r="F6" s="36" t="s">
        <v>22</v>
      </c>
      <c r="G6" s="37" t="s">
        <v>23</v>
      </c>
      <c r="H6" s="38" t="s">
        <v>24</v>
      </c>
      <c r="I6" s="127"/>
    </row>
    <row r="7" spans="1:9" ht="15">
      <c r="A7" s="18">
        <v>1</v>
      </c>
      <c r="B7" s="40" t="s">
        <v>33</v>
      </c>
      <c r="C7" s="22" t="e">
        <f>'C-2'!E29+'C-1 M '!E35+'K-1 M'!#REF!+'C-1K'!E27+'K-1K'!E35</f>
        <v>#REF!</v>
      </c>
      <c r="D7" s="22" t="e">
        <f>'C-2'!F29+'C-1 M '!F35+'K-1 M'!#REF!+'C-1K'!F27+'K-1K'!F35</f>
        <v>#REF!</v>
      </c>
      <c r="E7" s="22" t="e">
        <f>'C-2'!#REF!+'C-1 M '!#REF!+'K-1 M'!#REF!+'C-1K'!#REF!+'K-1K'!#REF!</f>
        <v>#REF!</v>
      </c>
      <c r="F7" s="22" t="e">
        <f>'C-2'!#REF!+'C-1 M '!#REF!+'K-1 M'!#REF!+'C-1K'!#REF!+'K-1K'!#REF!</f>
        <v>#REF!</v>
      </c>
      <c r="G7" s="22" t="e">
        <f>'C-2'!H29+'C-1 M '!J35+'K-1 M'!#REF!+'C-1K'!J27+'K-1K'!J35</f>
        <v>#REF!</v>
      </c>
      <c r="H7" s="19" t="e">
        <f>'C-2'!J29+'C-1 M '!K35+'K-1 M'!#REF!+'C-1K'!K27+'K-1K'!K35</f>
        <v>#REF!</v>
      </c>
      <c r="I7" s="43" t="e">
        <f>SUM(C7:H7)</f>
        <v>#REF!</v>
      </c>
    </row>
    <row r="8" spans="1:9" ht="15">
      <c r="A8" s="20">
        <v>2</v>
      </c>
      <c r="B8" s="41" t="s">
        <v>32</v>
      </c>
      <c r="C8" s="13" t="e">
        <f>'C-2'!E30+'C-1 M '!E36+'K-1 M'!#REF!+'C-1K'!E28+'K-1K'!E36</f>
        <v>#REF!</v>
      </c>
      <c r="D8" s="13" t="e">
        <f>'C-2'!F30+'C-1 M '!F36+'K-1 M'!#REF!+'C-1K'!F28+'K-1K'!F36</f>
        <v>#REF!</v>
      </c>
      <c r="E8" s="13" t="e">
        <f>'C-2'!#REF!+'C-1 M '!#REF!+'K-1 M'!#REF!+'C-1K'!#REF!+'K-1K'!#REF!</f>
        <v>#REF!</v>
      </c>
      <c r="F8" s="13" t="e">
        <f>'C-2'!#REF!+'C-1 M '!#REF!+'K-1 M'!#REF!+'C-1K'!#REF!+'K-1K'!#REF!</f>
        <v>#REF!</v>
      </c>
      <c r="G8" s="13" t="e">
        <f>'C-2'!H30+'C-1 M '!J36+'K-1 M'!#REF!+'C-1K'!J28+'K-1K'!J36</f>
        <v>#REF!</v>
      </c>
      <c r="H8" s="8" t="e">
        <f>'C-2'!J30+'C-1 M '!K36+'K-1 M'!#REF!+'C-1K'!K28+'K-1K'!K36</f>
        <v>#REF!</v>
      </c>
      <c r="I8" s="43" t="e">
        <f aca="true" t="shared" si="0" ref="I8:I15">SUM(C8:H8)</f>
        <v>#REF!</v>
      </c>
    </row>
    <row r="9" spans="1:9" ht="15">
      <c r="A9" s="20">
        <v>3</v>
      </c>
      <c r="B9" s="41" t="s">
        <v>29</v>
      </c>
      <c r="C9" s="13" t="e">
        <f>'C-2'!E31+'C-1 M '!E37+'K-1 M'!#REF!+'C-1K'!E29+'K-1K'!E37</f>
        <v>#REF!</v>
      </c>
      <c r="D9" s="13" t="e">
        <f>'C-2'!F31+'C-1 M '!F37+'K-1 M'!#REF!+'C-1K'!F29+'K-1K'!F37</f>
        <v>#REF!</v>
      </c>
      <c r="E9" s="13" t="e">
        <f>'C-2'!#REF!+'C-1 M '!#REF!+'K-1 M'!#REF!+'C-1K'!#REF!+'K-1K'!#REF!</f>
        <v>#REF!</v>
      </c>
      <c r="F9" s="13" t="e">
        <f>'C-2'!#REF!+'C-1 M '!#REF!+'K-1 M'!#REF!+'C-1K'!#REF!+'K-1K'!#REF!</f>
        <v>#REF!</v>
      </c>
      <c r="G9" s="13" t="e">
        <f>'C-2'!H31+'C-1 M '!J37+'K-1 M'!#REF!+'C-1K'!J29+'K-1K'!J37</f>
        <v>#REF!</v>
      </c>
      <c r="H9" s="8" t="e">
        <f>'C-2'!J31+'C-1 M '!K37+'K-1 M'!#REF!+'C-1K'!K29+'K-1K'!K37</f>
        <v>#REF!</v>
      </c>
      <c r="I9" s="43" t="e">
        <f t="shared" si="0"/>
        <v>#REF!</v>
      </c>
    </row>
    <row r="10" spans="1:9" ht="15">
      <c r="A10" s="20">
        <v>4</v>
      </c>
      <c r="B10" s="41" t="s">
        <v>38</v>
      </c>
      <c r="C10" s="13" t="e">
        <f>'C-2'!E32+'C-1 M '!E38+'K-1 M'!#REF!+'C-1K'!E30+'K-1K'!E38</f>
        <v>#REF!</v>
      </c>
      <c r="D10" s="13" t="e">
        <f>'C-2'!F32+'C-1 M '!F38+'K-1 M'!#REF!+'C-1K'!F30+'K-1K'!F38</f>
        <v>#REF!</v>
      </c>
      <c r="E10" s="13" t="e">
        <f>'C-2'!#REF!+'C-1 M '!#REF!+'K-1 M'!#REF!+'C-1K'!#REF!+'K-1K'!#REF!</f>
        <v>#REF!</v>
      </c>
      <c r="F10" s="13" t="e">
        <f>'C-2'!#REF!+'C-1 M '!#REF!+'K-1 M'!#REF!+'C-1K'!#REF!+'K-1K'!#REF!</f>
        <v>#REF!</v>
      </c>
      <c r="G10" s="13" t="e">
        <f>'C-2'!H32+'C-1 M '!J38+'K-1 M'!#REF!+'C-1K'!J30+'K-1K'!J38</f>
        <v>#REF!</v>
      </c>
      <c r="H10" s="8" t="e">
        <f>'C-2'!J32+'C-1 M '!K38+'K-1 M'!#REF!+'C-1K'!K30+'K-1K'!K38</f>
        <v>#REF!</v>
      </c>
      <c r="I10" s="43" t="e">
        <f t="shared" si="0"/>
        <v>#REF!</v>
      </c>
    </row>
    <row r="11" spans="1:9" ht="15">
      <c r="A11" s="20">
        <v>5</v>
      </c>
      <c r="B11" s="41" t="s">
        <v>31</v>
      </c>
      <c r="C11" s="13" t="e">
        <f>'C-2'!E33+'C-1 M '!E39+'K-1 M'!#REF!+'C-1K'!E31+'K-1K'!E39</f>
        <v>#REF!</v>
      </c>
      <c r="D11" s="13" t="e">
        <f>'C-2'!F33+'C-1 M '!F39+'K-1 M'!#REF!+'C-1K'!F31+'K-1K'!F39</f>
        <v>#REF!</v>
      </c>
      <c r="E11" s="13" t="e">
        <f>'C-2'!#REF!+'C-1 M '!#REF!+'K-1 M'!#REF!+'C-1K'!#REF!+'K-1K'!#REF!</f>
        <v>#REF!</v>
      </c>
      <c r="F11" s="13" t="e">
        <f>'C-2'!#REF!+'C-1 M '!#REF!+'K-1 M'!#REF!+'C-1K'!#REF!+'K-1K'!#REF!</f>
        <v>#REF!</v>
      </c>
      <c r="G11" s="13" t="e">
        <f>'C-2'!H33+'C-1 M '!J39+'K-1 M'!#REF!+'C-1K'!J31+'K-1K'!J39</f>
        <v>#REF!</v>
      </c>
      <c r="H11" s="8" t="e">
        <f>'C-2'!J33+'C-1 M '!K39+'K-1 M'!#REF!+'C-1K'!K31+'K-1K'!K39</f>
        <v>#REF!</v>
      </c>
      <c r="I11" s="43" t="e">
        <f t="shared" si="0"/>
        <v>#REF!</v>
      </c>
    </row>
    <row r="12" spans="1:9" ht="15">
      <c r="A12" s="20">
        <v>6</v>
      </c>
      <c r="B12" s="41" t="s">
        <v>34</v>
      </c>
      <c r="C12" s="13" t="e">
        <f>'C-2'!E34+'C-1 M '!E40+'K-1 M'!#REF!+'C-1K'!E32+'K-1K'!E40</f>
        <v>#REF!</v>
      </c>
      <c r="D12" s="13" t="e">
        <f>'C-2'!F34+'C-1 M '!F40+'K-1 M'!#REF!+'C-1K'!F32+'K-1K'!F40</f>
        <v>#REF!</v>
      </c>
      <c r="E12" s="13" t="e">
        <f>'C-2'!#REF!+'C-1 M '!#REF!+'K-1 M'!#REF!+'C-1K'!#REF!+'K-1K'!#REF!</f>
        <v>#REF!</v>
      </c>
      <c r="F12" s="13" t="e">
        <f>'C-2'!#REF!+'C-1 M '!#REF!+'K-1 M'!#REF!+'C-1K'!#REF!+'K-1K'!#REF!</f>
        <v>#REF!</v>
      </c>
      <c r="G12" s="13" t="e">
        <f>'C-2'!H34+'C-1 M '!J40+'K-1 M'!#REF!+'C-1K'!J32+'K-1K'!J40</f>
        <v>#REF!</v>
      </c>
      <c r="H12" s="8" t="e">
        <f>'C-2'!J34+'C-1 M '!K40+'K-1 M'!#REF!+'C-1K'!K32+'K-1K'!K40</f>
        <v>#REF!</v>
      </c>
      <c r="I12" s="43" t="e">
        <f t="shared" si="0"/>
        <v>#REF!</v>
      </c>
    </row>
    <row r="13" spans="1:9" ht="15">
      <c r="A13" s="20">
        <v>7</v>
      </c>
      <c r="B13" s="41" t="s">
        <v>37</v>
      </c>
      <c r="C13" s="13" t="e">
        <f>'C-2'!E35+'C-1 M '!E41+'K-1 M'!#REF!+'C-1K'!E33+'K-1K'!E41</f>
        <v>#REF!</v>
      </c>
      <c r="D13" s="13" t="e">
        <f>'C-2'!F35+'C-1 M '!F41+'K-1 M'!#REF!+'C-1K'!F33+'K-1K'!F41</f>
        <v>#REF!</v>
      </c>
      <c r="E13" s="13" t="e">
        <f>'C-2'!#REF!+'C-1 M '!#REF!+'K-1 M'!#REF!+'C-1K'!#REF!+'K-1K'!#REF!</f>
        <v>#REF!</v>
      </c>
      <c r="F13" s="13" t="e">
        <f>'C-2'!#REF!+'C-1 M '!#REF!+'K-1 M'!#REF!+'C-1K'!#REF!+'K-1K'!#REF!</f>
        <v>#REF!</v>
      </c>
      <c r="G13" s="13" t="e">
        <f>'C-2'!H35+'C-1 M '!J41+'K-1 M'!#REF!+'C-1K'!J33+'K-1K'!J41</f>
        <v>#REF!</v>
      </c>
      <c r="H13" s="8" t="e">
        <f>'C-2'!J35+'C-1 M '!K41+'K-1 M'!#REF!+'C-1K'!K33+'K-1K'!K41</f>
        <v>#REF!</v>
      </c>
      <c r="I13" s="43" t="e">
        <f t="shared" si="0"/>
        <v>#REF!</v>
      </c>
    </row>
    <row r="14" spans="1:9" ht="15">
      <c r="A14" s="26">
        <v>8</v>
      </c>
      <c r="B14" s="41" t="s">
        <v>30</v>
      </c>
      <c r="C14" s="13" t="e">
        <f>'C-2'!E36+'C-1 M '!E42+'K-1 M'!#REF!+'C-1K'!E34+'K-1K'!E42</f>
        <v>#REF!</v>
      </c>
      <c r="D14" s="13" t="e">
        <f>'C-2'!F36+'C-1 M '!F42+'K-1 M'!#REF!+'C-1K'!F34+'K-1K'!F42</f>
        <v>#REF!</v>
      </c>
      <c r="E14" s="13" t="e">
        <f>'C-2'!#REF!+'C-1 M '!#REF!+'K-1 M'!#REF!+'C-1K'!#REF!+'K-1K'!#REF!</f>
        <v>#REF!</v>
      </c>
      <c r="F14" s="13" t="e">
        <f>'C-2'!#REF!+'C-1 M '!#REF!+'K-1 M'!#REF!+'C-1K'!#REF!+'K-1K'!#REF!</f>
        <v>#REF!</v>
      </c>
      <c r="G14" s="13" t="e">
        <f>'C-2'!H36+'C-1 M '!J42+'K-1 M'!#REF!+'C-1K'!J34+'K-1K'!J42</f>
        <v>#REF!</v>
      </c>
      <c r="H14" s="8" t="e">
        <f>'C-2'!J36+'C-1 M '!K42+'K-1 M'!#REF!+'C-1K'!K34+'K-1K'!K42</f>
        <v>#REF!</v>
      </c>
      <c r="I14" s="43" t="e">
        <f t="shared" si="0"/>
        <v>#REF!</v>
      </c>
    </row>
    <row r="15" spans="1:9" ht="15.75" thickBot="1">
      <c r="A15" s="39">
        <v>9</v>
      </c>
      <c r="B15" s="42" t="s">
        <v>35</v>
      </c>
      <c r="C15" s="14">
        <v>0</v>
      </c>
      <c r="D15" s="14">
        <v>0</v>
      </c>
      <c r="E15" s="14">
        <v>0</v>
      </c>
      <c r="F15" s="14">
        <v>20</v>
      </c>
      <c r="G15" s="14">
        <v>20</v>
      </c>
      <c r="H15" s="9" t="e">
        <f>'C-2'!J37+'C-1 M '!K43+'K-1 M'!#REF!+'C-1K'!K35+'K-1K'!K43</f>
        <v>#REF!</v>
      </c>
      <c r="I15" s="43" t="e">
        <f t="shared" si="0"/>
        <v>#REF!</v>
      </c>
    </row>
    <row r="16" ht="14.25">
      <c r="B16" s="31"/>
    </row>
  </sheetData>
  <sheetProtection/>
  <mergeCells count="5">
    <mergeCell ref="A3:I3"/>
    <mergeCell ref="A4:I4"/>
    <mergeCell ref="A5:A6"/>
    <mergeCell ref="B5:B6"/>
    <mergeCell ref="I5:I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I16"/>
  <sheetViews>
    <sheetView tabSelected="1" zoomScalePageLayoutView="0" workbookViewId="0" topLeftCell="A1">
      <selection activeCell="L14" sqref="L14"/>
    </sheetView>
  </sheetViews>
  <sheetFormatPr defaultColWidth="8.796875" defaultRowHeight="14.25"/>
  <cols>
    <col min="1" max="1" width="3.59765625" style="0" bestFit="1" customWidth="1"/>
    <col min="2" max="2" width="23.69921875" style="0" customWidth="1"/>
    <col min="3" max="3" width="9.19921875" style="0" customWidth="1"/>
    <col min="4" max="4" width="10.09765625" style="0" bestFit="1" customWidth="1"/>
    <col min="5" max="5" width="8.09765625" style="0" bestFit="1" customWidth="1"/>
    <col min="6" max="6" width="7.5" style="0" bestFit="1" customWidth="1"/>
    <col min="7" max="7" width="7.5" style="0" customWidth="1"/>
    <col min="8" max="8" width="13.09765625" style="0" bestFit="1" customWidth="1"/>
    <col min="9" max="9" width="6.19921875" style="0" bestFit="1" customWidth="1"/>
  </cols>
  <sheetData>
    <row r="4" spans="1:9" ht="14.25">
      <c r="A4" s="119" t="s">
        <v>118</v>
      </c>
      <c r="B4" s="119"/>
      <c r="C4" s="119"/>
      <c r="D4" s="119"/>
      <c r="E4" s="119"/>
      <c r="F4" s="119"/>
      <c r="G4" s="119"/>
      <c r="H4" s="119"/>
      <c r="I4" s="119"/>
    </row>
    <row r="5" spans="1:9" ht="15" thickBot="1">
      <c r="A5" s="128" t="s">
        <v>56</v>
      </c>
      <c r="B5" s="128"/>
      <c r="C5" s="128"/>
      <c r="D5" s="128"/>
      <c r="E5" s="128"/>
      <c r="F5" s="128"/>
      <c r="G5" s="128"/>
      <c r="H5" s="128"/>
      <c r="I5" s="128"/>
    </row>
    <row r="6" spans="1:9" ht="52.5" customHeight="1" thickBot="1">
      <c r="A6" s="56" t="s">
        <v>0</v>
      </c>
      <c r="B6" s="56" t="s">
        <v>28</v>
      </c>
      <c r="C6" s="5" t="s">
        <v>86</v>
      </c>
      <c r="D6" s="6" t="s">
        <v>16</v>
      </c>
      <c r="E6" s="7" t="s">
        <v>49</v>
      </c>
      <c r="F6" s="46" t="s">
        <v>17</v>
      </c>
      <c r="G6" s="59" t="s">
        <v>21</v>
      </c>
      <c r="H6" s="59" t="s">
        <v>25</v>
      </c>
      <c r="I6" s="57" t="s">
        <v>13</v>
      </c>
    </row>
    <row r="7" spans="1:9" ht="15">
      <c r="A7" s="101">
        <v>1</v>
      </c>
      <c r="B7" s="116" t="s">
        <v>33</v>
      </c>
      <c r="C7" s="93">
        <v>102</v>
      </c>
      <c r="D7" s="115">
        <v>104</v>
      </c>
      <c r="E7" s="93">
        <v>16</v>
      </c>
      <c r="F7" s="93"/>
      <c r="G7" s="93">
        <v>200</v>
      </c>
      <c r="H7" s="115">
        <v>78</v>
      </c>
      <c r="I7" s="93">
        <f aca="true" t="shared" si="0" ref="I7:I16">SUM(C7:H7)</f>
        <v>500</v>
      </c>
    </row>
    <row r="8" spans="1:9" ht="15">
      <c r="A8" s="103">
        <v>2</v>
      </c>
      <c r="B8" s="117" t="s">
        <v>30</v>
      </c>
      <c r="C8" s="98">
        <v>54</v>
      </c>
      <c r="D8" s="97">
        <v>99</v>
      </c>
      <c r="E8" s="98">
        <v>127</v>
      </c>
      <c r="F8" s="98"/>
      <c r="G8" s="98">
        <v>70</v>
      </c>
      <c r="H8" s="97">
        <v>59</v>
      </c>
      <c r="I8" s="98">
        <f t="shared" si="0"/>
        <v>409</v>
      </c>
    </row>
    <row r="9" spans="1:9" ht="15">
      <c r="A9" s="103">
        <v>3</v>
      </c>
      <c r="B9" s="117" t="s">
        <v>29</v>
      </c>
      <c r="C9" s="98">
        <v>81</v>
      </c>
      <c r="D9" s="97">
        <v>122</v>
      </c>
      <c r="E9" s="98">
        <v>0</v>
      </c>
      <c r="F9" s="98"/>
      <c r="G9" s="98">
        <v>25</v>
      </c>
      <c r="H9" s="97">
        <v>80</v>
      </c>
      <c r="I9" s="98">
        <f t="shared" si="0"/>
        <v>308</v>
      </c>
    </row>
    <row r="10" spans="1:9" ht="14.25">
      <c r="A10" s="20">
        <v>4</v>
      </c>
      <c r="B10" s="41" t="s">
        <v>31</v>
      </c>
      <c r="C10" s="8">
        <v>90</v>
      </c>
      <c r="D10" s="10">
        <v>16</v>
      </c>
      <c r="E10" s="8">
        <v>0</v>
      </c>
      <c r="F10" s="8"/>
      <c r="G10" s="8">
        <v>57</v>
      </c>
      <c r="H10" s="10">
        <v>107</v>
      </c>
      <c r="I10" s="8">
        <f t="shared" si="0"/>
        <v>270</v>
      </c>
    </row>
    <row r="11" spans="1:9" ht="14.25">
      <c r="A11" s="20">
        <v>5</v>
      </c>
      <c r="B11" s="41" t="s">
        <v>32</v>
      </c>
      <c r="C11" s="8">
        <v>24</v>
      </c>
      <c r="D11" s="10">
        <v>37</v>
      </c>
      <c r="E11" s="8">
        <v>0</v>
      </c>
      <c r="F11" s="8"/>
      <c r="G11" s="8">
        <v>0</v>
      </c>
      <c r="H11" s="10">
        <v>51</v>
      </c>
      <c r="I11" s="8">
        <f t="shared" si="0"/>
        <v>112</v>
      </c>
    </row>
    <row r="12" spans="1:9" ht="14.25">
      <c r="A12" s="20">
        <v>6</v>
      </c>
      <c r="B12" s="41" t="s">
        <v>37</v>
      </c>
      <c r="C12" s="8">
        <v>5</v>
      </c>
      <c r="D12" s="10">
        <v>18</v>
      </c>
      <c r="E12" s="8">
        <v>0</v>
      </c>
      <c r="F12" s="8"/>
      <c r="G12" s="8">
        <v>0</v>
      </c>
      <c r="H12" s="10">
        <v>9</v>
      </c>
      <c r="I12" s="8">
        <f t="shared" si="0"/>
        <v>32</v>
      </c>
    </row>
    <row r="13" spans="1:9" ht="14.25">
      <c r="A13" s="20">
        <v>7</v>
      </c>
      <c r="B13" s="41" t="s">
        <v>140</v>
      </c>
      <c r="C13" s="8">
        <v>0</v>
      </c>
      <c r="D13" s="10">
        <v>3</v>
      </c>
      <c r="E13" s="8">
        <v>0</v>
      </c>
      <c r="F13" s="8"/>
      <c r="G13" s="8">
        <v>0</v>
      </c>
      <c r="H13" s="10">
        <v>0</v>
      </c>
      <c r="I13" s="8">
        <f t="shared" si="0"/>
        <v>3</v>
      </c>
    </row>
    <row r="14" spans="1:9" ht="14.25">
      <c r="A14" s="26">
        <v>8</v>
      </c>
      <c r="B14" s="41" t="s">
        <v>150</v>
      </c>
      <c r="C14" s="8">
        <v>0</v>
      </c>
      <c r="D14" s="10">
        <v>2</v>
      </c>
      <c r="E14" s="8">
        <v>0</v>
      </c>
      <c r="F14" s="8"/>
      <c r="G14" s="8">
        <v>0</v>
      </c>
      <c r="H14" s="10">
        <v>0</v>
      </c>
      <c r="I14" s="8">
        <f t="shared" si="0"/>
        <v>2</v>
      </c>
    </row>
    <row r="15" spans="1:9" ht="14.25">
      <c r="A15" s="26">
        <v>9</v>
      </c>
      <c r="B15" s="79" t="s">
        <v>143</v>
      </c>
      <c r="C15" s="80">
        <v>0</v>
      </c>
      <c r="D15" s="81">
        <v>2</v>
      </c>
      <c r="E15" s="80">
        <v>0</v>
      </c>
      <c r="F15" s="80"/>
      <c r="G15" s="80">
        <v>0</v>
      </c>
      <c r="H15" s="81">
        <v>0</v>
      </c>
      <c r="I15" s="80">
        <f t="shared" si="0"/>
        <v>2</v>
      </c>
    </row>
    <row r="16" spans="1:9" ht="15" thickBot="1">
      <c r="A16" s="39">
        <v>10</v>
      </c>
      <c r="B16" s="42" t="s">
        <v>146</v>
      </c>
      <c r="C16" s="9">
        <v>0</v>
      </c>
      <c r="D16" s="11">
        <v>1</v>
      </c>
      <c r="E16" s="9">
        <v>0</v>
      </c>
      <c r="F16" s="9"/>
      <c r="G16" s="9">
        <v>0</v>
      </c>
      <c r="H16" s="11">
        <v>0</v>
      </c>
      <c r="I16" s="9">
        <f t="shared" si="0"/>
        <v>1</v>
      </c>
    </row>
  </sheetData>
  <sheetProtection/>
  <mergeCells count="2">
    <mergeCell ref="A4:I4"/>
    <mergeCell ref="A5:I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Józef</dc:creator>
  <cp:keywords/>
  <dc:description/>
  <cp:lastModifiedBy>Admin</cp:lastModifiedBy>
  <cp:lastPrinted>2021-10-28T06:33:39Z</cp:lastPrinted>
  <dcterms:created xsi:type="dcterms:W3CDTF">2009-05-03T16:43:55Z</dcterms:created>
  <dcterms:modified xsi:type="dcterms:W3CDTF">2021-10-28T06:39:16Z</dcterms:modified>
  <cp:category/>
  <cp:version/>
  <cp:contentType/>
  <cp:contentStatus/>
</cp:coreProperties>
</file>